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s4\掲示板\★原議\保管\09_国際課\2025年度\国際第157号_令和８年度　地域交流_都道府県・市区町村_の実施_及び実施希望調査等について\"/>
    </mc:Choice>
  </mc:AlternateContent>
  <xr:revisionPtr revIDLastSave="0" documentId="13_ncr:1_{4E977FD2-D187-4084-A3C5-1D6D4574B6D9}" xr6:coauthVersionLast="47" xr6:coauthVersionMax="47" xr10:uidLastSave="{00000000-0000-0000-0000-000000000000}"/>
  <bookViews>
    <workbookView xWindow="-108" yWindow="-108" windowWidth="23256" windowHeight="13896" xr2:uid="{6AF5D734-E9F5-4C95-88E6-418252F6F58E}"/>
  </bookViews>
  <sheets>
    <sheet name="《例》派遣" sheetId="6" r:id="rId1"/>
    <sheet name="派遣" sheetId="7" r:id="rId2"/>
    <sheet name="《例》受入" sheetId="3" r:id="rId3"/>
    <sheet name="受入" sheetId="4" r:id="rId4"/>
    <sheet name="リスト" sheetId="5" r:id="rId5"/>
  </sheets>
  <definedNames>
    <definedName name="_xlnm.Print_Area" localSheetId="4">リスト!$A$1:$A$12</definedName>
    <definedName name="金額上限リスト">#REF!</definedName>
    <definedName name="航空運賃">リスト!$B$2:$B$12</definedName>
    <definedName name="国名">リスト!$A$2:$A$12</definedName>
    <definedName name="車両">リスト!$F$2:$F$12</definedName>
    <definedName name="諸謝金">リスト!$C$2:$C$12</definedName>
    <definedName name="滞在費">リスト!$D$2:$D$12</definedName>
    <definedName name="旅費">リスト!$E$2:$E$12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6" l="1"/>
  <c r="L33" i="7"/>
  <c r="L30" i="7"/>
  <c r="C28" i="7"/>
  <c r="C29" i="7" s="1"/>
  <c r="L26" i="7"/>
  <c r="L25" i="7"/>
  <c r="L22" i="7"/>
  <c r="C20" i="7" s="1"/>
  <c r="C36" i="7" s="1"/>
  <c r="C10" i="7" s="1"/>
  <c r="L21" i="7"/>
  <c r="C19" i="7" s="1"/>
  <c r="L33" i="6"/>
  <c r="L30" i="6"/>
  <c r="C28" i="6"/>
  <c r="C29" i="6" s="1"/>
  <c r="L25" i="6"/>
  <c r="L22" i="6"/>
  <c r="L21" i="6"/>
  <c r="M49" i="4"/>
  <c r="C48" i="4"/>
  <c r="C49" i="4" s="1"/>
  <c r="M46" i="4"/>
  <c r="M45" i="4"/>
  <c r="M44" i="4"/>
  <c r="M43" i="4"/>
  <c r="C42" i="4" s="1"/>
  <c r="C43" i="4"/>
  <c r="M39" i="4"/>
  <c r="M38" i="4"/>
  <c r="M40" i="4" s="1"/>
  <c r="C38" i="4" s="1"/>
  <c r="F37" i="4"/>
  <c r="M35" i="4"/>
  <c r="M34" i="4"/>
  <c r="M31" i="4"/>
  <c r="C30" i="4" s="1"/>
  <c r="M30" i="4"/>
  <c r="M27" i="4"/>
  <c r="M26" i="4"/>
  <c r="M24" i="4"/>
  <c r="M23" i="4"/>
  <c r="C22" i="4" s="1"/>
  <c r="C23" i="4"/>
  <c r="M20" i="4"/>
  <c r="C19" i="4" s="1"/>
  <c r="M19" i="4"/>
  <c r="C18" i="4" s="1"/>
  <c r="M49" i="3"/>
  <c r="C48" i="3"/>
  <c r="C49" i="3" s="1"/>
  <c r="M46" i="3"/>
  <c r="M45" i="3"/>
  <c r="M44" i="3"/>
  <c r="M43" i="3"/>
  <c r="C42" i="3" s="1"/>
  <c r="C43" i="3"/>
  <c r="M39" i="3"/>
  <c r="M38" i="3"/>
  <c r="M40" i="3" s="1"/>
  <c r="C38" i="3" s="1"/>
  <c r="F37" i="3"/>
  <c r="M35" i="3"/>
  <c r="M34" i="3"/>
  <c r="M31" i="3"/>
  <c r="M30" i="3"/>
  <c r="M27" i="3"/>
  <c r="M26" i="3"/>
  <c r="M24" i="3"/>
  <c r="M23" i="3"/>
  <c r="M20" i="3"/>
  <c r="C19" i="3" s="1"/>
  <c r="M19" i="3"/>
  <c r="C18" i="3" s="1"/>
  <c r="C24" i="4" l="1"/>
  <c r="C44" i="4"/>
  <c r="C29" i="4"/>
  <c r="C37" i="4"/>
  <c r="C39" i="4" s="1"/>
  <c r="C23" i="3"/>
  <c r="C30" i="3"/>
  <c r="C37" i="3"/>
  <c r="C39" i="3" s="1"/>
  <c r="C44" i="3"/>
  <c r="C29" i="3"/>
  <c r="C22" i="3"/>
  <c r="C20" i="6"/>
  <c r="C36" i="6" s="1"/>
  <c r="C10" i="6" s="1"/>
  <c r="C19" i="6"/>
  <c r="C35" i="6" s="1"/>
  <c r="C21" i="7"/>
  <c r="C35" i="7"/>
  <c r="C52" i="4"/>
  <c r="C9" i="4" s="1"/>
  <c r="C31" i="4"/>
  <c r="C20" i="4"/>
  <c r="C52" i="3"/>
  <c r="C9" i="3" s="1"/>
  <c r="C20" i="3"/>
  <c r="C51" i="4" l="1"/>
  <c r="C31" i="3"/>
  <c r="C24" i="3"/>
  <c r="C51" i="3"/>
  <c r="C53" i="3" s="1"/>
  <c r="C10" i="3" s="1"/>
  <c r="C11" i="3" s="1"/>
  <c r="C21" i="6"/>
  <c r="C37" i="7"/>
  <c r="C11" i="7" s="1"/>
  <c r="C12" i="7"/>
  <c r="C37" i="6"/>
  <c r="C11" i="6" s="1"/>
  <c r="C12" i="6"/>
  <c r="C53" i="4"/>
  <c r="C10" i="4" s="1"/>
  <c r="C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otsuki-h</author>
    <author>watanabe-j</author>
  </authors>
  <commentList>
    <comment ref="B28" authorId="0" shapeId="0" xr:uid="{08E6BC5F-9C93-441E-94EF-74A39FD66120}">
      <text>
        <r>
          <rPr>
            <sz val="9"/>
            <color indexed="81"/>
            <rFont val="ＭＳ Ｐゴシック"/>
            <family val="3"/>
            <charset val="128"/>
          </rPr>
          <t>見積書に委託対象外の項目がある場合のみ記載すること。</t>
        </r>
      </text>
    </comment>
    <comment ref="B40" authorId="1" shapeId="0" xr:uid="{3DAFD28A-BCBB-40E6-81A6-455DDE9BE7F0}">
      <text>
        <r>
          <rPr>
            <b/>
            <sz val="11"/>
            <color indexed="81"/>
            <rFont val="HGP明朝B"/>
            <family val="1"/>
            <charset val="128"/>
          </rPr>
          <t>改行＝altキー＋Enterキー</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otsuki-h</author>
    <author>watanabe-j</author>
  </authors>
  <commentList>
    <comment ref="B28" authorId="0" shapeId="0" xr:uid="{8DDDA7DE-11F4-4898-B329-E7019B3EBFF6}">
      <text>
        <r>
          <rPr>
            <sz val="9"/>
            <color indexed="81"/>
            <rFont val="ＭＳ Ｐゴシック"/>
            <family val="3"/>
            <charset val="128"/>
          </rPr>
          <t>見積書に委託対象外の項目がある場合のみ記載すること。</t>
        </r>
      </text>
    </comment>
    <comment ref="B40" authorId="1" shapeId="0" xr:uid="{98EC0E18-68D4-47B8-974D-3A9B05C55B57}">
      <text>
        <r>
          <rPr>
            <b/>
            <sz val="11"/>
            <color indexed="81"/>
            <rFont val="HGP明朝B"/>
            <family val="1"/>
            <charset val="128"/>
          </rPr>
          <t>改行＝altキー＋Enterキー</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otsuki-h</author>
    <author>watanabe-j</author>
  </authors>
  <commentList>
    <comment ref="B48" authorId="0" shapeId="0" xr:uid="{9A94AE07-6BFA-46D2-9B40-154B4B5DF834}">
      <text>
        <r>
          <rPr>
            <sz val="9"/>
            <color indexed="81"/>
            <rFont val="ＭＳ Ｐゴシック"/>
            <family val="3"/>
            <charset val="128"/>
          </rPr>
          <t>見積書に委託対象外の項目がある場合のみ記載すること。</t>
        </r>
      </text>
    </comment>
    <comment ref="B56" authorId="1" shapeId="0" xr:uid="{9739B919-A5CD-4450-82F6-04C9FF93543B}">
      <text>
        <r>
          <rPr>
            <b/>
            <sz val="11"/>
            <color indexed="81"/>
            <rFont val="HGP明朝B"/>
            <family val="1"/>
            <charset val="128"/>
          </rPr>
          <t>改行＝altキー＋Enterキー</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otsuki-h</author>
    <author>watanabe-j</author>
  </authors>
  <commentList>
    <comment ref="B48" authorId="0" shapeId="0" xr:uid="{67735192-6A1D-4901-BBC1-1C48E8994C62}">
      <text>
        <r>
          <rPr>
            <sz val="9"/>
            <color indexed="81"/>
            <rFont val="ＭＳ Ｐゴシック"/>
            <family val="3"/>
            <charset val="128"/>
          </rPr>
          <t>見積書に委託対象外の項目がある場合のみ記載すること。</t>
        </r>
      </text>
    </comment>
    <comment ref="B56" authorId="1" shapeId="0" xr:uid="{CD573A1C-8EAE-4B56-A847-00893FC517D7}">
      <text>
        <r>
          <rPr>
            <b/>
            <sz val="11"/>
            <color indexed="81"/>
            <rFont val="HGP明朝B"/>
            <family val="1"/>
            <charset val="128"/>
          </rPr>
          <t>改行＝altキー＋Enterキー</t>
        </r>
      </text>
    </comment>
  </commentList>
</comments>
</file>

<file path=xl/sharedStrings.xml><?xml version="1.0" encoding="utf-8"?>
<sst xmlns="http://schemas.openxmlformats.org/spreadsheetml/2006/main" count="401" uniqueCount="102">
  <si>
    <t>【スポーツ庁国庫補助事業】</t>
    <rPh sb="5" eb="6">
      <t>チョウ</t>
    </rPh>
    <rPh sb="6" eb="8">
      <t>コッコ</t>
    </rPh>
    <rPh sb="8" eb="10">
      <t>ホジョ</t>
    </rPh>
    <rPh sb="10" eb="12">
      <t>ジギョウ</t>
    </rPh>
    <phoneticPr fontId="3"/>
  </si>
  <si>
    <t>実施事業名</t>
    <rPh sb="0" eb="2">
      <t>ジッシ</t>
    </rPh>
    <rPh sb="2" eb="4">
      <t>ジギョウ</t>
    </rPh>
    <rPh sb="4" eb="5">
      <t>メイ</t>
    </rPh>
    <phoneticPr fontId="3"/>
  </si>
  <si>
    <t>（派遣）</t>
    <rPh sb="1" eb="3">
      <t>ハケン</t>
    </rPh>
    <phoneticPr fontId="3"/>
  </si>
  <si>
    <t>対象国</t>
    <rPh sb="0" eb="2">
      <t>タイショウ</t>
    </rPh>
    <rPh sb="2" eb="3">
      <t>コク</t>
    </rPh>
    <phoneticPr fontId="3"/>
  </si>
  <si>
    <t>※対象国をリストから選択すると各科目の上限金額が表示されます（切り替わらない場合は一度上書き保存してください）。</t>
    <rPh sb="1" eb="3">
      <t>タイショウ</t>
    </rPh>
    <rPh sb="3" eb="4">
      <t>コク</t>
    </rPh>
    <rPh sb="10" eb="12">
      <t>センタク</t>
    </rPh>
    <rPh sb="15" eb="18">
      <t>カクカモク</t>
    </rPh>
    <rPh sb="19" eb="21">
      <t>ジョウゲン</t>
    </rPh>
    <rPh sb="21" eb="23">
      <t>キンガク</t>
    </rPh>
    <rPh sb="24" eb="26">
      <t>ヒョウジ</t>
    </rPh>
    <rPh sb="31" eb="32">
      <t>キ</t>
    </rPh>
    <rPh sb="33" eb="34">
      <t>カ</t>
    </rPh>
    <rPh sb="38" eb="40">
      <t>バアイ</t>
    </rPh>
    <rPh sb="41" eb="43">
      <t>イチド</t>
    </rPh>
    <rPh sb="43" eb="45">
      <t>ウワガ</t>
    </rPh>
    <rPh sb="46" eb="48">
      <t>ホゾン</t>
    </rPh>
    <phoneticPr fontId="3"/>
  </si>
  <si>
    <r>
      <t>収支予算書</t>
    </r>
    <r>
      <rPr>
        <b/>
        <sz val="20"/>
        <color indexed="10"/>
        <rFont val="HGP明朝B"/>
        <family val="1"/>
        <charset val="128"/>
      </rPr>
      <t>≪記入例≫</t>
    </r>
    <rPh sb="0" eb="2">
      <t>シュウシ</t>
    </rPh>
    <rPh sb="2" eb="5">
      <t>ヨサンショ</t>
    </rPh>
    <rPh sb="6" eb="8">
      <t>キニュウ</t>
    </rPh>
    <rPh sb="8" eb="9">
      <t>レイ</t>
    </rPh>
    <phoneticPr fontId="3"/>
  </si>
  <si>
    <t>＜収入の部＞</t>
    <rPh sb="1" eb="3">
      <t>シュウニュウ</t>
    </rPh>
    <rPh sb="4" eb="5">
      <t>ブ</t>
    </rPh>
    <phoneticPr fontId="3"/>
  </si>
  <si>
    <t>科目</t>
    <rPh sb="0" eb="2">
      <t>カモク</t>
    </rPh>
    <phoneticPr fontId="3"/>
  </si>
  <si>
    <t>予算額</t>
    <rPh sb="0" eb="3">
      <t>ヨサンガク</t>
    </rPh>
    <phoneticPr fontId="3"/>
  </si>
  <si>
    <t>内容</t>
    <rPh sb="0" eb="2">
      <t>ナイヨウ</t>
    </rPh>
    <phoneticPr fontId="3"/>
  </si>
  <si>
    <t>委託金</t>
    <rPh sb="0" eb="2">
      <t>イタク</t>
    </rPh>
    <rPh sb="2" eb="3">
      <t>キン</t>
    </rPh>
    <phoneticPr fontId="3"/>
  </si>
  <si>
    <t>日本スポーツ協会からの委託金</t>
    <rPh sb="11" eb="13">
      <t>イタク</t>
    </rPh>
    <rPh sb="13" eb="14">
      <t>キン</t>
    </rPh>
    <phoneticPr fontId="3"/>
  </si>
  <si>
    <t>負担金</t>
    <rPh sb="0" eb="3">
      <t>フタンキン</t>
    </rPh>
    <phoneticPr fontId="3"/>
  </si>
  <si>
    <t>●●スポーツ協会</t>
    <rPh sb="6" eb="8">
      <t>キョウカイ</t>
    </rPh>
    <phoneticPr fontId="3"/>
  </si>
  <si>
    <t>合計</t>
    <rPh sb="0" eb="2">
      <t>ゴウケイ</t>
    </rPh>
    <phoneticPr fontId="3"/>
  </si>
  <si>
    <t>＜支出の部＞</t>
    <rPh sb="1" eb="3">
      <t>シシュツ</t>
    </rPh>
    <rPh sb="4" eb="5">
      <t>ブ</t>
    </rPh>
    <phoneticPr fontId="3"/>
  </si>
  <si>
    <t>※自動計算のため、「摘要」欄にのみ記入すること。</t>
    <rPh sb="1" eb="3">
      <t>ジドウ</t>
    </rPh>
    <rPh sb="3" eb="5">
      <t>ケイサン</t>
    </rPh>
    <rPh sb="10" eb="12">
      <t>テキヨウ</t>
    </rPh>
    <rPh sb="13" eb="14">
      <t>ラン</t>
    </rPh>
    <rPh sb="17" eb="19">
      <t>キニュウ</t>
    </rPh>
    <phoneticPr fontId="3"/>
  </si>
  <si>
    <t>摘要</t>
    <rPh sb="0" eb="2">
      <t>テキヨウ</t>
    </rPh>
    <phoneticPr fontId="3"/>
  </si>
  <si>
    <t>単価</t>
    <rPh sb="0" eb="2">
      <t>タンカ</t>
    </rPh>
    <phoneticPr fontId="3"/>
  </si>
  <si>
    <t>数量</t>
    <rPh sb="0" eb="2">
      <t>スウリョウ</t>
    </rPh>
    <phoneticPr fontId="3"/>
  </si>
  <si>
    <t>金額</t>
    <rPh sb="0" eb="2">
      <t>キンガク</t>
    </rPh>
    <phoneticPr fontId="3"/>
  </si>
  <si>
    <t>（A）渡航費</t>
    <rPh sb="3" eb="6">
      <t>トコウヒ</t>
    </rPh>
    <phoneticPr fontId="3"/>
  </si>
  <si>
    <t>航空運賃</t>
    <rPh sb="0" eb="2">
      <t>コウクウ</t>
    </rPh>
    <rPh sb="2" eb="4">
      <t>ウンチン</t>
    </rPh>
    <phoneticPr fontId="3"/>
  </si>
  <si>
    <t>【上限】</t>
    <rPh sb="1" eb="3">
      <t>ジョウゲン</t>
    </rPh>
    <phoneticPr fontId="3"/>
  </si>
  <si>
    <t>国内空港施設使用料／海外空港税／航空保険料／燃油サーチャージを含む　※旅行保険は対象外</t>
    <rPh sb="0" eb="2">
      <t>コクナイ</t>
    </rPh>
    <rPh sb="2" eb="4">
      <t>クウコウ</t>
    </rPh>
    <rPh sb="4" eb="6">
      <t>シセツ</t>
    </rPh>
    <rPh sb="6" eb="8">
      <t>シヨウ</t>
    </rPh>
    <rPh sb="8" eb="9">
      <t>リョウ</t>
    </rPh>
    <rPh sb="10" eb="12">
      <t>カイガイ</t>
    </rPh>
    <rPh sb="12" eb="14">
      <t>クウコウ</t>
    </rPh>
    <rPh sb="14" eb="15">
      <t>ゼイ</t>
    </rPh>
    <rPh sb="16" eb="18">
      <t>コウクウ</t>
    </rPh>
    <rPh sb="18" eb="21">
      <t>ホケンリョウ</t>
    </rPh>
    <rPh sb="22" eb="24">
      <t>ネンユ</t>
    </rPh>
    <rPh sb="31" eb="32">
      <t>フク</t>
    </rPh>
    <rPh sb="35" eb="37">
      <t>リョコウ</t>
    </rPh>
    <rPh sb="37" eb="39">
      <t>ホケン</t>
    </rPh>
    <rPh sb="40" eb="43">
      <t>タイショウガイ</t>
    </rPh>
    <phoneticPr fontId="3"/>
  </si>
  <si>
    <t>大人</t>
    <rPh sb="0" eb="2">
      <t>オトナ</t>
    </rPh>
    <phoneticPr fontId="3"/>
  </si>
  <si>
    <t>円×</t>
    <rPh sb="0" eb="1">
      <t>エン</t>
    </rPh>
    <phoneticPr fontId="3"/>
  </si>
  <si>
    <t>名</t>
    <rPh sb="0" eb="1">
      <t>メイ</t>
    </rPh>
    <phoneticPr fontId="3"/>
  </si>
  <si>
    <t>＜内委託対象経費＞</t>
    <rPh sb="1" eb="2">
      <t>ウチ</t>
    </rPh>
    <rPh sb="2" eb="4">
      <t>イタク</t>
    </rPh>
    <rPh sb="4" eb="6">
      <t>タイショウ</t>
    </rPh>
    <rPh sb="6" eb="8">
      <t>ケイヒ</t>
    </rPh>
    <phoneticPr fontId="3"/>
  </si>
  <si>
    <t>子ども</t>
    <rPh sb="0" eb="1">
      <t>コ</t>
    </rPh>
    <phoneticPr fontId="3"/>
  </si>
  <si>
    <t>（B)その他</t>
    <rPh sb="5" eb="6">
      <t>タ</t>
    </rPh>
    <phoneticPr fontId="3"/>
  </si>
  <si>
    <t>委託金対象外経費</t>
    <rPh sb="0" eb="2">
      <t>イタク</t>
    </rPh>
    <rPh sb="2" eb="3">
      <t>キン</t>
    </rPh>
    <rPh sb="3" eb="5">
      <t>タイショウ</t>
    </rPh>
    <rPh sb="5" eb="6">
      <t>ガイ</t>
    </rPh>
    <rPh sb="6" eb="8">
      <t>ケイヒ</t>
    </rPh>
    <phoneticPr fontId="3"/>
  </si>
  <si>
    <t>旅行企画費</t>
    <rPh sb="0" eb="2">
      <t>リョコウ</t>
    </rPh>
    <rPh sb="2" eb="4">
      <t>キカク</t>
    </rPh>
    <rPh sb="4" eb="5">
      <t>ヒ</t>
    </rPh>
    <phoneticPr fontId="3"/>
  </si>
  <si>
    <t>旅行保険</t>
    <rPh sb="0" eb="2">
      <t>リョコウ</t>
    </rPh>
    <rPh sb="2" eb="4">
      <t>ホケン</t>
    </rPh>
    <phoneticPr fontId="3"/>
  </si>
  <si>
    <t>＜特記事項＞</t>
    <rPh sb="1" eb="3">
      <t>トッキ</t>
    </rPh>
    <rPh sb="3" eb="5">
      <t>ジコウ</t>
    </rPh>
    <phoneticPr fontId="3"/>
  </si>
  <si>
    <t>収支予算書（派遣）</t>
    <rPh sb="0" eb="2">
      <t>シュウシ</t>
    </rPh>
    <rPh sb="2" eb="5">
      <t>ヨサンショ</t>
    </rPh>
    <rPh sb="6" eb="8">
      <t>ハケン</t>
    </rPh>
    <phoneticPr fontId="3"/>
  </si>
  <si>
    <t>実施事業名</t>
    <rPh sb="0" eb="2">
      <t>ジッシ</t>
    </rPh>
    <rPh sb="2" eb="4">
      <t>ジギョウ</t>
    </rPh>
    <rPh sb="4" eb="5">
      <t>メイ</t>
    </rPh>
    <phoneticPr fontId="3"/>
  </si>
  <si>
    <t>（受入）</t>
    <rPh sb="1" eb="3">
      <t>ウケイレ</t>
    </rPh>
    <phoneticPr fontId="3"/>
  </si>
  <si>
    <t>対象国</t>
    <rPh sb="0" eb="2">
      <t>タイショウ</t>
    </rPh>
    <rPh sb="2" eb="3">
      <t>コク</t>
    </rPh>
    <phoneticPr fontId="3"/>
  </si>
  <si>
    <r>
      <t>収支予算書（受入）</t>
    </r>
    <r>
      <rPr>
        <b/>
        <sz val="20"/>
        <color indexed="10"/>
        <rFont val="HGPｺﾞｼｯｸM"/>
        <family val="3"/>
        <charset val="128"/>
      </rPr>
      <t>≪記入例≫</t>
    </r>
    <rPh sb="0" eb="2">
      <t>シュウシ</t>
    </rPh>
    <rPh sb="2" eb="5">
      <t>ヨサンショ</t>
    </rPh>
    <rPh sb="6" eb="8">
      <t>ウｋ</t>
    </rPh>
    <rPh sb="10" eb="12">
      <t>キニュウ</t>
    </rPh>
    <rPh sb="12" eb="13">
      <t>レイ</t>
    </rPh>
    <phoneticPr fontId="3"/>
  </si>
  <si>
    <t>日本スポーツ協会からの委託金</t>
    <rPh sb="0" eb="2">
      <t>ニホン</t>
    </rPh>
    <rPh sb="6" eb="8">
      <t>キョウカイ</t>
    </rPh>
    <rPh sb="11" eb="13">
      <t>イタク</t>
    </rPh>
    <rPh sb="13" eb="14">
      <t>キン</t>
    </rPh>
    <phoneticPr fontId="3"/>
  </si>
  <si>
    <t>●●スポーツ協会</t>
    <rPh sb="6" eb="8">
      <t>キョウカイ</t>
    </rPh>
    <phoneticPr fontId="3"/>
  </si>
  <si>
    <t>（A）諸謝金</t>
    <rPh sb="3" eb="4">
      <t>ショ</t>
    </rPh>
    <rPh sb="4" eb="6">
      <t>シャキン</t>
    </rPh>
    <phoneticPr fontId="3"/>
  </si>
  <si>
    <t>日本側通訳</t>
    <rPh sb="0" eb="3">
      <t>ニホンガワ</t>
    </rPh>
    <rPh sb="3" eb="5">
      <t>ツウヤク</t>
    </rPh>
    <phoneticPr fontId="3"/>
  </si>
  <si>
    <t>名×</t>
    <rPh sb="0" eb="1">
      <t>メイ</t>
    </rPh>
    <phoneticPr fontId="3"/>
  </si>
  <si>
    <t>日</t>
    <rPh sb="0" eb="1">
      <t>ニチ</t>
    </rPh>
    <phoneticPr fontId="3"/>
  </si>
  <si>
    <t>（B）滞在費</t>
    <rPh sb="3" eb="6">
      <t>タイザイヒ</t>
    </rPh>
    <phoneticPr fontId="3"/>
  </si>
  <si>
    <t>宿泊代（韓国団）</t>
    <rPh sb="0" eb="3">
      <t>シュクハクダイ</t>
    </rPh>
    <rPh sb="4" eb="6">
      <t>カンコク</t>
    </rPh>
    <rPh sb="6" eb="7">
      <t>ダン</t>
    </rPh>
    <phoneticPr fontId="3"/>
  </si>
  <si>
    <t>泊</t>
    <rPh sb="0" eb="1">
      <t>ハク</t>
    </rPh>
    <phoneticPr fontId="3"/>
  </si>
  <si>
    <t>（C）旅費</t>
    <rPh sb="3" eb="5">
      <t>リョヒ</t>
    </rPh>
    <phoneticPr fontId="3"/>
  </si>
  <si>
    <t>宿泊代（日本側運営役員）</t>
    <rPh sb="0" eb="3">
      <t>シュクハクダイ</t>
    </rPh>
    <rPh sb="4" eb="6">
      <t>ニホン</t>
    </rPh>
    <rPh sb="6" eb="7">
      <t>ガワ</t>
    </rPh>
    <rPh sb="7" eb="9">
      <t>ウンエイ</t>
    </rPh>
    <rPh sb="9" eb="11">
      <t>ヤクイン</t>
    </rPh>
    <phoneticPr fontId="3"/>
  </si>
  <si>
    <t>宿泊代（日本側通訳）</t>
    <rPh sb="0" eb="3">
      <t>シュクハクダイ</t>
    </rPh>
    <rPh sb="4" eb="6">
      <t>ニホン</t>
    </rPh>
    <rPh sb="6" eb="7">
      <t>ガワ</t>
    </rPh>
    <rPh sb="7" eb="9">
      <t>ツウヤク</t>
    </rPh>
    <phoneticPr fontId="3"/>
  </si>
  <si>
    <t>（D）借損費</t>
    <rPh sb="3" eb="4">
      <t>カ</t>
    </rPh>
    <rPh sb="4" eb="5">
      <t>ソン</t>
    </rPh>
    <rPh sb="5" eb="6">
      <t>ヒ</t>
    </rPh>
    <phoneticPr fontId="3"/>
  </si>
  <si>
    <t>会場・施設</t>
    <rPh sb="0" eb="2">
      <t>カイジョウ</t>
    </rPh>
    <rPh sb="3" eb="5">
      <t>シセツ</t>
    </rPh>
    <phoneticPr fontId="3"/>
  </si>
  <si>
    <t>●●競技場（○月○日）　※明細別添</t>
    <rPh sb="2" eb="5">
      <t>キョウギジョウ</t>
    </rPh>
    <rPh sb="7" eb="8">
      <t>ガツ</t>
    </rPh>
    <rPh sb="9" eb="10">
      <t>ニチ</t>
    </rPh>
    <phoneticPr fontId="3"/>
  </si>
  <si>
    <t>△△公園競技場（○月●日～●日）　　※明細別添</t>
    <rPh sb="2" eb="4">
      <t>コウエン</t>
    </rPh>
    <rPh sb="4" eb="7">
      <t>キョウギジョウ</t>
    </rPh>
    <rPh sb="9" eb="10">
      <t>ガツ</t>
    </rPh>
    <rPh sb="11" eb="12">
      <t>ニチ</t>
    </rPh>
    <rPh sb="14" eb="15">
      <t>ニチ</t>
    </rPh>
    <phoneticPr fontId="3"/>
  </si>
  <si>
    <t>バス（韓国団）</t>
    <rPh sb="3" eb="5">
      <t>カンコク</t>
    </rPh>
    <rPh sb="5" eb="6">
      <t>ダン</t>
    </rPh>
    <phoneticPr fontId="3"/>
  </si>
  <si>
    <r>
      <t>○月○日～○日（３日間）　</t>
    </r>
    <r>
      <rPr>
        <sz val="12"/>
        <color indexed="10"/>
        <rFont val="HGPｺﾞｼｯｸM"/>
        <family val="3"/>
        <charset val="128"/>
      </rPr>
      <t>※明細別添</t>
    </r>
    <rPh sb="1" eb="2">
      <t>ガツ</t>
    </rPh>
    <rPh sb="3" eb="4">
      <t>ニチ</t>
    </rPh>
    <rPh sb="6" eb="7">
      <t>ニチ</t>
    </rPh>
    <rPh sb="9" eb="11">
      <t>ニチカン</t>
    </rPh>
    <phoneticPr fontId="3"/>
  </si>
  <si>
    <t>台×</t>
    <rPh sb="0" eb="1">
      <t>ダイ</t>
    </rPh>
    <phoneticPr fontId="3"/>
  </si>
  <si>
    <t>＜内委託対象経費①＞</t>
    <rPh sb="1" eb="2">
      <t>ウチ</t>
    </rPh>
    <rPh sb="2" eb="4">
      <t>イタク</t>
    </rPh>
    <rPh sb="4" eb="6">
      <t>タイショウ</t>
    </rPh>
    <rPh sb="6" eb="8">
      <t>ケイヒ</t>
    </rPh>
    <phoneticPr fontId="3"/>
  </si>
  <si>
    <r>
      <t>○月○日～○日（2日間）　　</t>
    </r>
    <r>
      <rPr>
        <sz val="12"/>
        <color indexed="10"/>
        <rFont val="HGPｺﾞｼｯｸM"/>
        <family val="3"/>
        <charset val="128"/>
      </rPr>
      <t>※明細別添</t>
    </r>
    <rPh sb="1" eb="2">
      <t>ガツ</t>
    </rPh>
    <rPh sb="3" eb="4">
      <t>ニチ</t>
    </rPh>
    <rPh sb="6" eb="7">
      <t>ニチ</t>
    </rPh>
    <rPh sb="9" eb="11">
      <t>ニチカン</t>
    </rPh>
    <phoneticPr fontId="3"/>
  </si>
  <si>
    <t>＜内委託対象経費②＞</t>
    <rPh sb="1" eb="2">
      <t>ウチ</t>
    </rPh>
    <rPh sb="2" eb="4">
      <t>イタク</t>
    </rPh>
    <rPh sb="4" eb="6">
      <t>タイショウ</t>
    </rPh>
    <rPh sb="6" eb="8">
      <t>ケイヒ</t>
    </rPh>
    <phoneticPr fontId="3"/>
  </si>
  <si>
    <t>(F)その他</t>
    <rPh sb="5" eb="6">
      <t>タ</t>
    </rPh>
    <phoneticPr fontId="3"/>
  </si>
  <si>
    <t>委託対象外経費</t>
    <rPh sb="0" eb="2">
      <t>イタク</t>
    </rPh>
    <rPh sb="2" eb="4">
      <t>タイショウ</t>
    </rPh>
    <rPh sb="4" eb="5">
      <t>ガイ</t>
    </rPh>
    <rPh sb="5" eb="7">
      <t>ケイヒ</t>
    </rPh>
    <phoneticPr fontId="3"/>
  </si>
  <si>
    <t>有料道路代</t>
    <rPh sb="0" eb="2">
      <t>ユウリョウ</t>
    </rPh>
    <rPh sb="2" eb="4">
      <t>ドウロ</t>
    </rPh>
    <rPh sb="4" eb="5">
      <t>ダイ</t>
    </rPh>
    <phoneticPr fontId="3"/>
  </si>
  <si>
    <t>式</t>
    <rPh sb="0" eb="1">
      <t>シキ</t>
    </rPh>
    <phoneticPr fontId="3"/>
  </si>
  <si>
    <t>収支予算書（受入）</t>
    <rPh sb="0" eb="2">
      <t>シュウシ</t>
    </rPh>
    <rPh sb="2" eb="5">
      <t>ヨサンショ</t>
    </rPh>
    <rPh sb="6" eb="8">
      <t>ウｋ</t>
    </rPh>
    <phoneticPr fontId="3"/>
  </si>
  <si>
    <t>●県スポーツ協会</t>
    <rPh sb="1" eb="2">
      <t>ケン</t>
    </rPh>
    <rPh sb="6" eb="8">
      <t>キョウカイ</t>
    </rPh>
    <phoneticPr fontId="3"/>
  </si>
  <si>
    <t>諸謝金</t>
    <rPh sb="0" eb="3">
      <t>ショシャキン</t>
    </rPh>
    <phoneticPr fontId="3"/>
  </si>
  <si>
    <t>滞在費</t>
    <rPh sb="0" eb="3">
      <t>タイザイヒ</t>
    </rPh>
    <phoneticPr fontId="3"/>
  </si>
  <si>
    <t>旅費</t>
    <rPh sb="0" eb="2">
      <t>リョヒ</t>
    </rPh>
    <phoneticPr fontId="3"/>
  </si>
  <si>
    <t>車両</t>
    <rPh sb="0" eb="2">
      <t>シャリョウ</t>
    </rPh>
    <phoneticPr fontId="3"/>
  </si>
  <si>
    <t>50,000円×6日</t>
    <rPh sb="6" eb="7">
      <t>エン</t>
    </rPh>
    <rPh sb="9" eb="10">
      <t>ニチ</t>
    </rPh>
    <phoneticPr fontId="3"/>
  </si>
  <si>
    <t>15,000円×7日</t>
    <rPh sb="6" eb="7">
      <t>エン</t>
    </rPh>
    <rPh sb="9" eb="10">
      <t>ニチ</t>
    </rPh>
    <phoneticPr fontId="3"/>
  </si>
  <si>
    <t>13,000円×6泊</t>
    <rPh sb="6" eb="7">
      <t>エン</t>
    </rPh>
    <rPh sb="9" eb="10">
      <t>ハク</t>
    </rPh>
    <phoneticPr fontId="3"/>
  </si>
  <si>
    <t>インドネシア</t>
  </si>
  <si>
    <t>インドネシア</t>
    <phoneticPr fontId="3"/>
  </si>
  <si>
    <t>マレーシア</t>
    <phoneticPr fontId="3"/>
  </si>
  <si>
    <t>フィリピン</t>
    <phoneticPr fontId="2"/>
  </si>
  <si>
    <t>シンガポール</t>
    <phoneticPr fontId="2"/>
  </si>
  <si>
    <t>タイ</t>
    <phoneticPr fontId="2"/>
  </si>
  <si>
    <t>ブルネイ</t>
    <phoneticPr fontId="2"/>
  </si>
  <si>
    <t>ベトナム</t>
    <phoneticPr fontId="2"/>
  </si>
  <si>
    <t>ラオス</t>
    <phoneticPr fontId="2"/>
  </si>
  <si>
    <t>ミャンマー</t>
    <phoneticPr fontId="2"/>
  </si>
  <si>
    <t>カンボジア</t>
    <phoneticPr fontId="2"/>
  </si>
  <si>
    <t>東ティモール</t>
    <rPh sb="0" eb="1">
      <t>ヒガシ</t>
    </rPh>
    <phoneticPr fontId="2"/>
  </si>
  <si>
    <t>100,000円×20名</t>
    <rPh sb="7" eb="8">
      <t>エン</t>
    </rPh>
    <rPh sb="11" eb="12">
      <t>メイ</t>
    </rPh>
    <phoneticPr fontId="3"/>
  </si>
  <si>
    <t>15,000円×７日</t>
    <rPh sb="6" eb="7">
      <t>エン</t>
    </rPh>
    <rPh sb="9" eb="10">
      <t>ニチ</t>
    </rPh>
    <phoneticPr fontId="3"/>
  </si>
  <si>
    <r>
      <rPr>
        <sz val="12"/>
        <color rgb="FF0000FF"/>
        <rFont val="HGPｺﾞｼｯｸM"/>
        <family val="3"/>
        <charset val="128"/>
      </rPr>
      <t>＜内委託対象経費＞名前：</t>
    </r>
    <r>
      <rPr>
        <sz val="12"/>
        <color indexed="10"/>
        <rFont val="HGPｺﾞｼｯｸM"/>
        <family val="3"/>
        <charset val="128"/>
      </rPr>
      <t>JSPO　太郎</t>
    </r>
    <rPh sb="1" eb="2">
      <t>ウチ</t>
    </rPh>
    <rPh sb="2" eb="4">
      <t>イタク</t>
    </rPh>
    <rPh sb="4" eb="6">
      <t>タイショウ</t>
    </rPh>
    <rPh sb="6" eb="8">
      <t>ケイヒ</t>
    </rPh>
    <rPh sb="9" eb="11">
      <t>ナマエ</t>
    </rPh>
    <rPh sb="17" eb="19">
      <t>タロウ</t>
    </rPh>
    <phoneticPr fontId="3"/>
  </si>
  <si>
    <t>＜内委託対象経費＞名前：JSPO　次郎</t>
    <rPh sb="1" eb="2">
      <t>ウチ</t>
    </rPh>
    <rPh sb="2" eb="4">
      <t>イタク</t>
    </rPh>
    <rPh sb="4" eb="6">
      <t>タイショウ</t>
    </rPh>
    <rPh sb="6" eb="8">
      <t>ケイヒ</t>
    </rPh>
    <rPh sb="9" eb="11">
      <t>ナマエ</t>
    </rPh>
    <rPh sb="17" eb="19">
      <t>ジロウ</t>
    </rPh>
    <phoneticPr fontId="3"/>
  </si>
  <si>
    <t>＜内委託対象経費＞名前：JSPO　太郎</t>
    <rPh sb="1" eb="2">
      <t>ウチ</t>
    </rPh>
    <rPh sb="2" eb="4">
      <t>イタク</t>
    </rPh>
    <rPh sb="4" eb="6">
      <t>タイショウ</t>
    </rPh>
    <rPh sb="6" eb="8">
      <t>ケイヒ</t>
    </rPh>
    <rPh sb="9" eb="11">
      <t>ナマエ</t>
    </rPh>
    <rPh sb="17" eb="19">
      <t>タロウ</t>
    </rPh>
    <phoneticPr fontId="3"/>
  </si>
  <si>
    <r>
      <t>＜内委託対象経費＞名前：</t>
    </r>
    <r>
      <rPr>
        <sz val="12"/>
        <color rgb="FFFF0000"/>
        <rFont val="HGPｺﾞｼｯｸM"/>
        <family val="3"/>
        <charset val="128"/>
      </rPr>
      <t>JSPO　次郎</t>
    </r>
    <rPh sb="1" eb="2">
      <t>ウチ</t>
    </rPh>
    <rPh sb="2" eb="4">
      <t>イタク</t>
    </rPh>
    <rPh sb="4" eb="6">
      <t>タイショウ</t>
    </rPh>
    <rPh sb="6" eb="8">
      <t>ケイヒ</t>
    </rPh>
    <rPh sb="9" eb="11">
      <t>ナマエ</t>
    </rPh>
    <rPh sb="17" eb="19">
      <t>ジロウ</t>
    </rPh>
    <phoneticPr fontId="3"/>
  </si>
  <si>
    <r>
      <t>＜内委託対象経費＞名前：</t>
    </r>
    <r>
      <rPr>
        <sz val="12"/>
        <color rgb="FFFF0000"/>
        <rFont val="HGPｺﾞｼｯｸM"/>
        <family val="3"/>
        <charset val="128"/>
      </rPr>
      <t>JSPO　太郎</t>
    </r>
    <rPh sb="1" eb="2">
      <t>ウチ</t>
    </rPh>
    <rPh sb="2" eb="4">
      <t>イタク</t>
    </rPh>
    <rPh sb="4" eb="6">
      <t>タイショウ</t>
    </rPh>
    <rPh sb="6" eb="8">
      <t>ケイヒ</t>
    </rPh>
    <rPh sb="9" eb="11">
      <t>ナマエ</t>
    </rPh>
    <rPh sb="17" eb="19">
      <t>タロウ</t>
    </rPh>
    <phoneticPr fontId="3"/>
  </si>
  <si>
    <t>50,000円×6日</t>
  </si>
  <si>
    <t>100,000円×20名</t>
    <phoneticPr fontId="2"/>
  </si>
  <si>
    <t>15,000円×7日</t>
    <phoneticPr fontId="2"/>
  </si>
  <si>
    <t>13,000円×6泊</t>
    <phoneticPr fontId="2"/>
  </si>
  <si>
    <t>バス</t>
    <phoneticPr fontId="3"/>
  </si>
  <si>
    <t>宿泊代</t>
    <rPh sb="0" eb="3">
      <t>シュクハクダイ</t>
    </rPh>
    <phoneticPr fontId="3"/>
  </si>
  <si>
    <t>タイ</t>
  </si>
  <si>
    <t>令和8年度地域交流（都道府県・市区町村交流）＜ASEAN＞</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</si>
</sst>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quot;＜&quot;&quot;内委託対象経費&quot;\ \ #,##0&quot;＞&quot;_);[Red]\(#,##0\)"/>
    <numFmt numFmtId="178" formatCode="\(&quot;負担金&quot;\ \ #,##0\)_);[Red]\(#,##0\)"/>
    <numFmt numFmtId="179" formatCode="&quot;@&quot;\ #,##0_);[Red]\(#,##0\)"/>
    <numFmt numFmtId="180" formatCode="&quot;@&quot;\ #,##0\ &quot;円&quot;\×_ "/>
    <numFmt numFmtId="181" formatCode="&quot;小人　@&quot;\ #,##0\ &quot;円&quot;\×_ "/>
    <numFmt numFmtId="182" formatCode="#,##0_ ;[Red]\-#,##0\ "/>
    <numFmt numFmtId="183" formatCode="\(#,##0\)_ "/>
    <numFmt numFmtId="184" formatCode="\(&quot;外&quot;\ #,##0\)_);[Red]\(#,##0\)"/>
  </numFmts>
  <fonts count="55" x14ac:knownFonts="1">
    <font>
      <sz val="11"/>
      <color theme="1"/>
      <name val="游ゴシック"/>
      <family val="2"/>
      <charset val="128"/>
      <scheme val="minor"/>
    </font>
    <font>
      <sz val="16"/>
      <color theme="1"/>
      <name val="HGPｺﾞｼｯｸM"/>
      <family val="3"/>
      <charset val="128"/>
    </font>
    <font>
      <sz val="6"/>
      <name val="游ゴシック"/>
      <family val="2"/>
      <charset val="128"/>
      <scheme val="minor"/>
    </font>
    <font>
      <sz val="6"/>
      <name val="ＭＳ Ｐゴシック"/>
      <family val="3"/>
      <charset val="128"/>
    </font>
    <font>
      <sz val="11"/>
      <color theme="1"/>
      <name val="HGP明朝B"/>
      <family val="1"/>
      <charset val="128"/>
    </font>
    <font>
      <sz val="14"/>
      <color theme="1"/>
      <name val="HGP明朝B"/>
      <family val="1"/>
      <charset val="128"/>
    </font>
    <font>
      <b/>
      <sz val="20"/>
      <color indexed="8"/>
      <name val="HGP明朝B"/>
      <family val="1"/>
      <charset val="128"/>
    </font>
    <font>
      <b/>
      <sz val="20"/>
      <color indexed="10"/>
      <name val="HGP明朝B"/>
      <family val="1"/>
      <charset val="128"/>
    </font>
    <font>
      <b/>
      <sz val="20"/>
      <color theme="1"/>
      <name val="HGP明朝B"/>
      <family val="1"/>
      <charset val="128"/>
    </font>
    <font>
      <b/>
      <sz val="14"/>
      <color theme="1"/>
      <name val="HGP明朝B"/>
      <family val="1"/>
      <charset val="128"/>
    </font>
    <font>
      <b/>
      <sz val="11"/>
      <color theme="2"/>
      <name val="HGP明朝B"/>
      <family val="1"/>
      <charset val="128"/>
    </font>
    <font>
      <b/>
      <sz val="11"/>
      <color theme="3"/>
      <name val="HGP明朝B"/>
      <family val="1"/>
      <charset val="128"/>
    </font>
    <font>
      <b/>
      <sz val="11"/>
      <color theme="1"/>
      <name val="HGP明朝B"/>
      <family val="1"/>
      <charset val="128"/>
    </font>
    <font>
      <sz val="12"/>
      <color rgb="FFFF0000"/>
      <name val="HGP明朝B"/>
      <family val="1"/>
      <charset val="128"/>
    </font>
    <font>
      <sz val="12"/>
      <name val="HGP明朝B"/>
      <family val="1"/>
      <charset val="128"/>
    </font>
    <font>
      <b/>
      <sz val="11"/>
      <name val="HGP明朝B"/>
      <family val="1"/>
      <charset val="128"/>
    </font>
    <font>
      <u/>
      <sz val="11"/>
      <color theme="3"/>
      <name val="HGP明朝B"/>
      <family val="1"/>
      <charset val="128"/>
    </font>
    <font>
      <sz val="11"/>
      <color theme="3" tint="-0.249977111117893"/>
      <name val="HGP明朝B"/>
      <family val="1"/>
      <charset val="128"/>
    </font>
    <font>
      <sz val="11"/>
      <name val="HGP明朝B"/>
      <family val="1"/>
      <charset val="128"/>
    </font>
    <font>
      <sz val="9"/>
      <color indexed="81"/>
      <name val="ＭＳ Ｐゴシック"/>
      <family val="3"/>
      <charset val="128"/>
    </font>
    <font>
      <b/>
      <sz val="11"/>
      <color indexed="81"/>
      <name val="HGP明朝B"/>
      <family val="1"/>
      <charset val="128"/>
    </font>
    <font>
      <sz val="11"/>
      <color rgb="FFFF0000"/>
      <name val="HGP明朝B"/>
      <family val="1"/>
      <charset val="128"/>
    </font>
    <font>
      <sz val="12"/>
      <color theme="1"/>
      <name val="HGP明朝B"/>
      <family val="1"/>
      <charset val="128"/>
    </font>
    <font>
      <sz val="11"/>
      <color theme="1"/>
      <name val="HGPｺﾞｼｯｸM"/>
      <family val="3"/>
      <charset val="128"/>
    </font>
    <font>
      <sz val="14"/>
      <color theme="1"/>
      <name val="HGPｺﾞｼｯｸM"/>
      <family val="3"/>
      <charset val="128"/>
    </font>
    <font>
      <sz val="14"/>
      <color rgb="FFFF0000"/>
      <name val="HGPｺﾞｼｯｸM"/>
      <family val="3"/>
      <charset val="128"/>
    </font>
    <font>
      <b/>
      <sz val="20"/>
      <color indexed="8"/>
      <name val="HGPｺﾞｼｯｸM"/>
      <family val="3"/>
      <charset val="128"/>
    </font>
    <font>
      <b/>
      <sz val="20"/>
      <color indexed="10"/>
      <name val="HGPｺﾞｼｯｸM"/>
      <family val="3"/>
      <charset val="128"/>
    </font>
    <font>
      <b/>
      <sz val="20"/>
      <color theme="1"/>
      <name val="HGPｺﾞｼｯｸM"/>
      <family val="3"/>
      <charset val="128"/>
    </font>
    <font>
      <b/>
      <sz val="14"/>
      <color theme="1"/>
      <name val="HGPｺﾞｼｯｸM"/>
      <family val="3"/>
      <charset val="128"/>
    </font>
    <font>
      <sz val="12"/>
      <color theme="1"/>
      <name val="HGPｺﾞｼｯｸM"/>
      <family val="3"/>
      <charset val="128"/>
    </font>
    <font>
      <b/>
      <sz val="12"/>
      <color theme="3"/>
      <name val="HGPｺﾞｼｯｸM"/>
      <family val="3"/>
      <charset val="128"/>
    </font>
    <font>
      <b/>
      <sz val="12"/>
      <color theme="1"/>
      <name val="HGPｺﾞｼｯｸM"/>
      <family val="3"/>
      <charset val="128"/>
    </font>
    <font>
      <sz val="12"/>
      <color rgb="FFFF0000"/>
      <name val="HGPｺﾞｼｯｸM"/>
      <family val="3"/>
      <charset val="128"/>
    </font>
    <font>
      <u/>
      <sz val="12"/>
      <color rgb="FFFF0000"/>
      <name val="HGPｺﾞｼｯｸM"/>
      <family val="3"/>
      <charset val="128"/>
    </font>
    <font>
      <sz val="12"/>
      <color theme="2"/>
      <name val="HGPｺﾞｼｯｸM"/>
      <family val="3"/>
      <charset val="128"/>
    </font>
    <font>
      <sz val="12"/>
      <name val="HGPｺﾞｼｯｸM"/>
      <family val="3"/>
      <charset val="128"/>
    </font>
    <font>
      <u/>
      <sz val="12"/>
      <color theme="3"/>
      <name val="HGPｺﾞｼｯｸM"/>
      <family val="3"/>
      <charset val="128"/>
    </font>
    <font>
      <sz val="12"/>
      <color indexed="10"/>
      <name val="HGPｺﾞｼｯｸM"/>
      <family val="3"/>
      <charset val="128"/>
    </font>
    <font>
      <sz val="12"/>
      <color theme="3" tint="-0.249977111117893"/>
      <name val="HGPｺﾞｼｯｸM"/>
      <family val="3"/>
      <charset val="128"/>
    </font>
    <font>
      <u/>
      <sz val="12"/>
      <color theme="3" tint="-0.249977111117893"/>
      <name val="HGPｺﾞｼｯｸM"/>
      <family val="3"/>
      <charset val="128"/>
    </font>
    <font>
      <b/>
      <sz val="12"/>
      <name val="HGPｺﾞｼｯｸM"/>
      <family val="3"/>
      <charset val="128"/>
    </font>
    <font>
      <u/>
      <sz val="12"/>
      <color theme="1"/>
      <name val="HGPｺﾞｼｯｸM"/>
      <family val="3"/>
      <charset val="128"/>
    </font>
    <font>
      <b/>
      <sz val="12"/>
      <color rgb="FFFF0000"/>
      <name val="HGPｺﾞｼｯｸM"/>
      <family val="3"/>
      <charset val="128"/>
    </font>
    <font>
      <sz val="20"/>
      <color theme="1"/>
      <name val="HGPｺﾞｼｯｸM"/>
      <family val="3"/>
      <charset val="128"/>
    </font>
    <font>
      <sz val="11"/>
      <name val="HGPｺﾞｼｯｸM"/>
      <family val="3"/>
      <charset val="128"/>
    </font>
    <font>
      <b/>
      <sz val="12"/>
      <color rgb="FF0000FF"/>
      <name val="HGPｺﾞｼｯｸM"/>
      <family val="3"/>
      <charset val="128"/>
    </font>
    <font>
      <sz val="12"/>
      <color rgb="FF0000FF"/>
      <name val="HGPｺﾞｼｯｸM"/>
      <family val="3"/>
      <charset val="128"/>
    </font>
    <font>
      <b/>
      <u/>
      <sz val="12"/>
      <color rgb="FFFF0000"/>
      <name val="HGPｺﾞｼｯｸM"/>
      <family val="3"/>
      <charset val="128"/>
    </font>
    <font>
      <sz val="14"/>
      <color rgb="FFFF0000"/>
      <name val="HGP明朝B"/>
      <family val="1"/>
      <charset val="128"/>
    </font>
    <font>
      <b/>
      <sz val="11"/>
      <color rgb="FF0000FF"/>
      <name val="HGP明朝B"/>
      <family val="1"/>
      <charset val="128"/>
    </font>
    <font>
      <b/>
      <sz val="11"/>
      <color rgb="FFFF0000"/>
      <name val="HGP明朝B"/>
      <family val="1"/>
      <charset val="128"/>
    </font>
    <font>
      <sz val="11"/>
      <color rgb="FF0000FF"/>
      <name val="HGP明朝B"/>
      <family val="1"/>
      <charset val="128"/>
    </font>
    <font>
      <u/>
      <sz val="11"/>
      <color rgb="FFFF0000"/>
      <name val="HGP明朝B"/>
      <family val="1"/>
      <charset val="128"/>
    </font>
    <font>
      <b/>
      <u/>
      <sz val="11"/>
      <color rgb="FFFF0000"/>
      <name val="HGP明朝B"/>
      <family val="1"/>
      <charset val="128"/>
    </font>
  </fonts>
  <fills count="4">
    <fill>
      <patternFill patternType="none"/>
    </fill>
    <fill>
      <patternFill patternType="gray125"/>
    </fill>
    <fill>
      <patternFill patternType="solid">
        <fgColor rgb="FFFFFF99"/>
        <bgColor indexed="64"/>
      </patternFill>
    </fill>
    <fill>
      <patternFill patternType="solid">
        <fgColor rgb="FFBEFAF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302">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4" fillId="0" borderId="0" xfId="0" applyFont="1" applyAlignment="1">
      <alignment horizontal="center" vertical="center"/>
    </xf>
    <xf numFmtId="0" fontId="4" fillId="0" borderId="0" xfId="0" applyFont="1" applyAlignment="1">
      <alignment vertical="center" shrinkToFit="1"/>
    </xf>
    <xf numFmtId="0" fontId="9" fillId="0" borderId="0" xfId="0" applyFont="1" applyAlignment="1">
      <alignment horizontal="left" vertical="center"/>
    </xf>
    <xf numFmtId="0" fontId="11" fillId="0" borderId="6" xfId="0" applyFont="1" applyBorder="1" applyAlignment="1">
      <alignment horizontal="center" vertical="center"/>
    </xf>
    <xf numFmtId="176" fontId="11" fillId="0" borderId="6" xfId="0" applyNumberFormat="1" applyFont="1" applyBorder="1">
      <alignment vertical="center"/>
    </xf>
    <xf numFmtId="0" fontId="12" fillId="0" borderId="10" xfId="0" applyFont="1" applyBorder="1" applyAlignment="1">
      <alignment horizontal="center" vertical="center"/>
    </xf>
    <xf numFmtId="0" fontId="4" fillId="0" borderId="11"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4" fillId="0" borderId="14" xfId="0" applyFont="1" applyBorder="1" applyAlignment="1">
      <alignment horizontal="center" vertical="center"/>
    </xf>
    <xf numFmtId="176" fontId="15" fillId="2" borderId="5" xfId="0" applyNumberFormat="1" applyFont="1" applyFill="1" applyBorder="1">
      <alignment vertical="center"/>
    </xf>
    <xf numFmtId="0" fontId="12" fillId="0" borderId="14" xfId="0" applyFont="1" applyBorder="1">
      <alignment vertical="center"/>
    </xf>
    <xf numFmtId="0" fontId="4" fillId="0" borderId="15" xfId="0"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pplyAlignment="1">
      <alignment horizontal="center" vertical="center"/>
    </xf>
    <xf numFmtId="178" fontId="16" fillId="0" borderId="18" xfId="0" applyNumberFormat="1" applyFont="1" applyBorder="1">
      <alignment vertical="center"/>
    </xf>
    <xf numFmtId="0" fontId="4" fillId="0" borderId="18" xfId="0" applyFont="1" applyBorder="1">
      <alignment vertical="center"/>
    </xf>
    <xf numFmtId="0" fontId="17" fillId="0" borderId="0" xfId="0" applyFont="1" applyAlignment="1">
      <alignment horizontal="left" vertical="center"/>
    </xf>
    <xf numFmtId="0" fontId="18" fillId="0" borderId="0" xfId="0" applyFont="1" applyAlignment="1">
      <alignment horizontal="left" vertical="center" shrinkToFit="1"/>
    </xf>
    <xf numFmtId="179" fontId="18" fillId="0" borderId="0" xfId="0" applyNumberFormat="1" applyFont="1">
      <alignment vertical="center"/>
    </xf>
    <xf numFmtId="181" fontId="18" fillId="0" borderId="0" xfId="0" applyNumberFormat="1" applyFont="1" applyAlignment="1">
      <alignment horizontal="left" vertical="center"/>
    </xf>
    <xf numFmtId="0" fontId="18" fillId="0" borderId="0" xfId="0" applyFont="1">
      <alignment vertical="center"/>
    </xf>
    <xf numFmtId="176" fontId="18" fillId="0" borderId="19" xfId="0" applyNumberFormat="1" applyFont="1" applyBorder="1">
      <alignment vertical="center"/>
    </xf>
    <xf numFmtId="182" fontId="12" fillId="2" borderId="5" xfId="0" applyNumberFormat="1" applyFont="1" applyFill="1" applyBorder="1">
      <alignment vertical="center"/>
    </xf>
    <xf numFmtId="0" fontId="18" fillId="0" borderId="15" xfId="0" applyFont="1" applyBorder="1" applyAlignment="1">
      <alignment horizontal="left" vertical="center"/>
    </xf>
    <xf numFmtId="0" fontId="18" fillId="0" borderId="15" xfId="0" applyFont="1" applyBorder="1" applyAlignment="1">
      <alignment horizontal="left" vertical="center" shrinkToFit="1"/>
    </xf>
    <xf numFmtId="179" fontId="18" fillId="0" borderId="15" xfId="0" applyNumberFormat="1" applyFont="1" applyBorder="1">
      <alignment vertical="center"/>
    </xf>
    <xf numFmtId="181" fontId="18" fillId="0" borderId="15" xfId="0" applyNumberFormat="1" applyFont="1" applyBorder="1" applyAlignment="1">
      <alignment horizontal="left" vertical="center"/>
    </xf>
    <xf numFmtId="0" fontId="18" fillId="0" borderId="15" xfId="0" applyFont="1" applyBorder="1">
      <alignment vertical="center"/>
    </xf>
    <xf numFmtId="176" fontId="18" fillId="0" borderId="16" xfId="0" applyNumberFormat="1" applyFont="1" applyBorder="1">
      <alignment vertical="center"/>
    </xf>
    <xf numFmtId="0" fontId="18" fillId="0" borderId="0" xfId="0" applyFont="1" applyAlignment="1">
      <alignment horizontal="left" vertical="center"/>
    </xf>
    <xf numFmtId="0" fontId="17" fillId="2" borderId="0" xfId="0" applyFont="1" applyFill="1" applyAlignment="1">
      <alignment horizontal="left" vertical="center"/>
    </xf>
    <xf numFmtId="0" fontId="18" fillId="2" borderId="0" xfId="0" applyFont="1" applyFill="1" applyAlignment="1">
      <alignment horizontal="left" vertical="center" shrinkToFit="1"/>
    </xf>
    <xf numFmtId="0" fontId="4" fillId="0" borderId="10" xfId="0" applyFont="1" applyBorder="1">
      <alignment vertical="center"/>
    </xf>
    <xf numFmtId="0" fontId="17" fillId="0" borderId="12" xfId="0" applyFont="1" applyBorder="1" applyAlignment="1">
      <alignment horizontal="left" vertical="center"/>
    </xf>
    <xf numFmtId="0" fontId="18" fillId="0" borderId="12" xfId="0" applyFont="1" applyBorder="1" applyAlignment="1">
      <alignment horizontal="left" vertical="center" shrinkToFit="1"/>
    </xf>
    <xf numFmtId="179" fontId="18" fillId="0" borderId="12" xfId="0" applyNumberFormat="1" applyFont="1" applyBorder="1">
      <alignment vertical="center"/>
    </xf>
    <xf numFmtId="180" fontId="18" fillId="0" borderId="12" xfId="0" applyNumberFormat="1" applyFont="1" applyBorder="1" applyAlignment="1">
      <alignment horizontal="left" vertical="center"/>
    </xf>
    <xf numFmtId="0" fontId="18" fillId="0" borderId="12" xfId="0" applyFont="1" applyBorder="1">
      <alignment vertical="center"/>
    </xf>
    <xf numFmtId="0" fontId="18" fillId="0" borderId="13" xfId="0" applyFont="1" applyBorder="1">
      <alignment vertical="center"/>
    </xf>
    <xf numFmtId="176" fontId="12" fillId="2" borderId="20" xfId="0" applyNumberFormat="1" applyFont="1" applyFill="1" applyBorder="1">
      <alignment vertical="center"/>
    </xf>
    <xf numFmtId="0" fontId="22" fillId="0" borderId="14" xfId="0" applyFont="1" applyBorder="1" applyAlignment="1">
      <alignment horizontal="center" vertical="center"/>
    </xf>
    <xf numFmtId="0" fontId="15" fillId="0" borderId="15" xfId="0" applyFont="1" applyBorder="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9" fillId="0" borderId="0" xfId="0" applyFont="1" applyAlignment="1">
      <alignment horizontal="left" vertical="center"/>
    </xf>
    <xf numFmtId="0" fontId="23" fillId="0" borderId="0" xfId="0" applyFont="1" applyAlignment="1">
      <alignment vertical="center" shrinkToFit="1"/>
    </xf>
    <xf numFmtId="0" fontId="31" fillId="0" borderId="6" xfId="0" applyFont="1" applyBorder="1" applyAlignment="1">
      <alignment horizontal="center" vertical="center"/>
    </xf>
    <xf numFmtId="176" fontId="31" fillId="0" borderId="6" xfId="0" applyNumberFormat="1" applyFont="1" applyBorder="1">
      <alignment vertical="center"/>
    </xf>
    <xf numFmtId="0" fontId="23" fillId="0" borderId="0" xfId="0" applyFont="1" applyAlignment="1">
      <alignment horizontal="center" vertical="center"/>
    </xf>
    <xf numFmtId="0" fontId="32" fillId="0" borderId="10" xfId="0" applyFont="1" applyBorder="1" applyAlignment="1">
      <alignment horizontal="center" vertical="center"/>
    </xf>
    <xf numFmtId="0" fontId="30" fillId="0" borderId="0" xfId="0" applyFont="1" applyAlignment="1">
      <alignment horizontal="center" vertical="center"/>
    </xf>
    <xf numFmtId="0" fontId="30" fillId="0" borderId="0" xfId="0" applyFont="1">
      <alignment vertical="center"/>
    </xf>
    <xf numFmtId="0" fontId="30" fillId="0" borderId="0" xfId="0" applyFont="1" applyAlignment="1">
      <alignment vertical="center" shrinkToFit="1"/>
    </xf>
    <xf numFmtId="0" fontId="25" fillId="0" borderId="0" xfId="0" applyFont="1">
      <alignment vertical="center"/>
    </xf>
    <xf numFmtId="0" fontId="33" fillId="0" borderId="12" xfId="0" applyFont="1" applyBorder="1">
      <alignment vertical="center"/>
    </xf>
    <xf numFmtId="0" fontId="30" fillId="0" borderId="14" xfId="0" applyFont="1" applyBorder="1" applyAlignment="1">
      <alignment horizontal="center" vertical="center"/>
    </xf>
    <xf numFmtId="176" fontId="30" fillId="2" borderId="5" xfId="0" applyNumberFormat="1" applyFont="1" applyFill="1" applyBorder="1">
      <alignment vertical="center"/>
    </xf>
    <xf numFmtId="0" fontId="32" fillId="0" borderId="14" xfId="0" applyFont="1" applyBorder="1">
      <alignment vertical="center"/>
    </xf>
    <xf numFmtId="0" fontId="30" fillId="0" borderId="15" xfId="0" applyFont="1" applyBorder="1">
      <alignment vertical="center"/>
    </xf>
    <xf numFmtId="0" fontId="34" fillId="0" borderId="15" xfId="0" applyFont="1" applyBorder="1">
      <alignment vertical="center"/>
    </xf>
    <xf numFmtId="0" fontId="32" fillId="0" borderId="15" xfId="0" applyFont="1" applyBorder="1">
      <alignment vertical="center"/>
    </xf>
    <xf numFmtId="0" fontId="32" fillId="0" borderId="16" xfId="0" applyFont="1" applyBorder="1">
      <alignment vertical="center"/>
    </xf>
    <xf numFmtId="0" fontId="30" fillId="0" borderId="17" xfId="0" applyFont="1" applyBorder="1" applyAlignment="1">
      <alignment horizontal="center" vertical="center"/>
    </xf>
    <xf numFmtId="178" fontId="37" fillId="0" borderId="18" xfId="0" applyNumberFormat="1" applyFont="1" applyBorder="1">
      <alignment vertical="center"/>
    </xf>
    <xf numFmtId="0" fontId="35" fillId="0" borderId="17" xfId="0" applyFont="1" applyBorder="1" applyAlignment="1">
      <alignment horizontal="left" vertical="center" shrinkToFit="1"/>
    </xf>
    <xf numFmtId="0" fontId="35" fillId="0" borderId="0" xfId="0" applyFont="1" applyAlignment="1">
      <alignment horizontal="left" vertical="center" shrinkToFit="1"/>
    </xf>
    <xf numFmtId="179" fontId="35" fillId="0" borderId="27" xfId="0" applyNumberFormat="1" applyFont="1" applyBorder="1">
      <alignment vertical="center"/>
    </xf>
    <xf numFmtId="181" fontId="35" fillId="0" borderId="0" xfId="0" applyNumberFormat="1" applyFont="1" applyAlignment="1">
      <alignment horizontal="left" vertical="center"/>
    </xf>
    <xf numFmtId="0" fontId="35" fillId="0" borderId="27" xfId="0" applyFont="1" applyBorder="1">
      <alignment vertical="center"/>
    </xf>
    <xf numFmtId="0" fontId="35" fillId="0" borderId="0" xfId="0" applyFont="1">
      <alignment vertical="center"/>
    </xf>
    <xf numFmtId="176" fontId="35" fillId="0" borderId="19" xfId="0" applyNumberFormat="1" applyFont="1" applyBorder="1">
      <alignment vertical="center"/>
    </xf>
    <xf numFmtId="0" fontId="30" fillId="0" borderId="11" xfId="0" applyFont="1" applyBorder="1" applyAlignment="1">
      <alignment horizontal="center" vertical="center"/>
    </xf>
    <xf numFmtId="0" fontId="30" fillId="0" borderId="10" xfId="0" applyFont="1" applyBorder="1">
      <alignment vertical="center"/>
    </xf>
    <xf numFmtId="0" fontId="39" fillId="0" borderId="12" xfId="0" applyFont="1" applyBorder="1" applyAlignment="1">
      <alignment horizontal="left" vertical="center" indent="2"/>
    </xf>
    <xf numFmtId="0" fontId="39" fillId="0" borderId="12" xfId="0" applyFont="1" applyBorder="1" applyAlignment="1">
      <alignment horizontal="left" vertical="center" shrinkToFit="1"/>
    </xf>
    <xf numFmtId="179" fontId="39" fillId="0" borderId="12" xfId="0" applyNumberFormat="1" applyFont="1" applyBorder="1">
      <alignment vertical="center"/>
    </xf>
    <xf numFmtId="181" fontId="30" fillId="0" borderId="12" xfId="0" applyNumberFormat="1" applyFont="1" applyBorder="1" applyAlignment="1">
      <alignment horizontal="left" vertical="center"/>
    </xf>
    <xf numFmtId="0" fontId="39" fillId="0" borderId="12" xfId="0" applyFont="1" applyBorder="1">
      <alignment vertical="center"/>
    </xf>
    <xf numFmtId="0" fontId="36" fillId="0" borderId="12" xfId="0" applyFont="1" applyBorder="1">
      <alignment vertical="center"/>
    </xf>
    <xf numFmtId="176" fontId="40" fillId="0" borderId="13" xfId="0" applyNumberFormat="1" applyFont="1" applyBorder="1">
      <alignment vertical="center"/>
    </xf>
    <xf numFmtId="0" fontId="30" fillId="0" borderId="18" xfId="0" applyFont="1" applyBorder="1">
      <alignment vertical="center"/>
    </xf>
    <xf numFmtId="0" fontId="39" fillId="0" borderId="0" xfId="0" applyFont="1" applyAlignment="1">
      <alignment horizontal="left" vertical="center" indent="2"/>
    </xf>
    <xf numFmtId="0" fontId="39" fillId="0" borderId="0" xfId="0" applyFont="1" applyAlignment="1">
      <alignment horizontal="left" vertical="center" shrinkToFit="1"/>
    </xf>
    <xf numFmtId="179" fontId="39" fillId="0" borderId="0" xfId="0" applyNumberFormat="1" applyFont="1">
      <alignment vertical="center"/>
    </xf>
    <xf numFmtId="181" fontId="30" fillId="0" borderId="0" xfId="0" applyNumberFormat="1" applyFont="1" applyAlignment="1">
      <alignment horizontal="left" vertical="center"/>
    </xf>
    <xf numFmtId="0" fontId="39" fillId="0" borderId="0" xfId="0" applyFont="1">
      <alignment vertical="center"/>
    </xf>
    <xf numFmtId="0" fontId="36" fillId="0" borderId="0" xfId="0" applyFont="1">
      <alignment vertical="center"/>
    </xf>
    <xf numFmtId="176" fontId="40" fillId="0" borderId="19" xfId="0" applyNumberFormat="1" applyFont="1" applyBorder="1">
      <alignment vertical="center"/>
    </xf>
    <xf numFmtId="181" fontId="30" fillId="0" borderId="12" xfId="0" applyNumberFormat="1" applyFont="1" applyBorder="1">
      <alignment vertical="center"/>
    </xf>
    <xf numFmtId="183" fontId="39" fillId="0" borderId="13" xfId="0" applyNumberFormat="1" applyFont="1" applyBorder="1">
      <alignment vertical="center"/>
    </xf>
    <xf numFmtId="0" fontId="32" fillId="0" borderId="17" xfId="0" applyFont="1" applyBorder="1">
      <alignment vertical="center"/>
    </xf>
    <xf numFmtId="0" fontId="34" fillId="0" borderId="0" xfId="0" applyFont="1">
      <alignment vertical="center"/>
    </xf>
    <xf numFmtId="0" fontId="32" fillId="0" borderId="0" xfId="0" applyFont="1">
      <alignment vertical="center"/>
    </xf>
    <xf numFmtId="0" fontId="32" fillId="0" borderId="19" xfId="0" applyFont="1" applyBorder="1">
      <alignment vertical="center"/>
    </xf>
    <xf numFmtId="0" fontId="30" fillId="0" borderId="12" xfId="0" applyFont="1" applyBorder="1">
      <alignment vertical="center"/>
    </xf>
    <xf numFmtId="0" fontId="30" fillId="0" borderId="12" xfId="0" applyFont="1" applyBorder="1" applyAlignment="1">
      <alignment vertical="center" shrinkToFit="1"/>
    </xf>
    <xf numFmtId="0" fontId="30" fillId="0" borderId="12" xfId="0" applyFont="1" applyBorder="1" applyAlignment="1">
      <alignment horizontal="left" vertical="center"/>
    </xf>
    <xf numFmtId="0" fontId="30" fillId="0" borderId="13" xfId="0" applyFont="1" applyBorder="1">
      <alignment vertical="center"/>
    </xf>
    <xf numFmtId="184" fontId="42" fillId="0" borderId="18" xfId="0" applyNumberFormat="1" applyFont="1" applyBorder="1">
      <alignment vertical="center"/>
    </xf>
    <xf numFmtId="179" fontId="35" fillId="0" borderId="0" xfId="0" applyNumberFormat="1" applyFont="1">
      <alignment vertical="center"/>
    </xf>
    <xf numFmtId="0" fontId="39" fillId="0" borderId="28" xfId="0" applyFont="1" applyBorder="1" applyAlignment="1">
      <alignment horizontal="left" vertical="center" indent="2"/>
    </xf>
    <xf numFmtId="0" fontId="39" fillId="0" borderId="29" xfId="0" applyFont="1" applyBorder="1" applyAlignment="1">
      <alignment horizontal="left" vertical="center" shrinkToFit="1"/>
    </xf>
    <xf numFmtId="0" fontId="30" fillId="0" borderId="29" xfId="0" applyFont="1" applyBorder="1">
      <alignment vertical="center"/>
    </xf>
    <xf numFmtId="0" fontId="30" fillId="0" borderId="29" xfId="0" applyFont="1" applyBorder="1" applyAlignment="1">
      <alignment horizontal="left" vertical="center"/>
    </xf>
    <xf numFmtId="176" fontId="40" fillId="0" borderId="30" xfId="0" applyNumberFormat="1" applyFont="1" applyBorder="1">
      <alignment vertical="center"/>
    </xf>
    <xf numFmtId="176" fontId="30" fillId="2" borderId="31" xfId="0" applyNumberFormat="1" applyFont="1" applyFill="1" applyBorder="1">
      <alignment vertical="center"/>
    </xf>
    <xf numFmtId="0" fontId="41" fillId="0" borderId="15" xfId="0" applyFont="1" applyBorder="1">
      <alignment vertical="center"/>
    </xf>
    <xf numFmtId="0" fontId="35" fillId="0" borderId="15" xfId="0" applyFont="1" applyBorder="1" applyAlignment="1">
      <alignment horizontal="left" vertical="center" shrinkToFit="1"/>
    </xf>
    <xf numFmtId="179" fontId="35" fillId="0" borderId="15" xfId="0" applyNumberFormat="1" applyFont="1" applyBorder="1">
      <alignment vertical="center"/>
    </xf>
    <xf numFmtId="181" fontId="35" fillId="0" borderId="15" xfId="0" applyNumberFormat="1" applyFont="1" applyBorder="1" applyAlignment="1">
      <alignment horizontal="left" vertical="center"/>
    </xf>
    <xf numFmtId="0" fontId="35" fillId="0" borderId="15" xfId="0" applyFont="1" applyBorder="1">
      <alignment vertical="center"/>
    </xf>
    <xf numFmtId="176" fontId="35" fillId="0" borderId="16" xfId="0" applyNumberFormat="1" applyFont="1" applyBorder="1">
      <alignment vertical="center"/>
    </xf>
    <xf numFmtId="0" fontId="33" fillId="2" borderId="17" xfId="0" applyFont="1" applyFill="1" applyBorder="1" applyAlignment="1">
      <alignment horizontal="left" vertical="center"/>
    </xf>
    <xf numFmtId="0" fontId="35" fillId="2" borderId="0" xfId="0" applyFont="1" applyFill="1" applyAlignment="1">
      <alignment horizontal="left" vertical="center"/>
    </xf>
    <xf numFmtId="0" fontId="35" fillId="2" borderId="0" xfId="0" applyFont="1" applyFill="1" applyAlignment="1">
      <alignment horizontal="left" vertical="center" shrinkToFit="1"/>
    </xf>
    <xf numFmtId="0" fontId="30" fillId="0" borderId="0" xfId="0" applyFont="1" applyAlignment="1">
      <alignment horizontal="left" vertical="center"/>
    </xf>
    <xf numFmtId="0" fontId="30" fillId="0" borderId="19" xfId="0" applyFont="1" applyBorder="1">
      <alignment vertical="center"/>
    </xf>
    <xf numFmtId="176" fontId="32" fillId="2" borderId="20" xfId="0" applyNumberFormat="1" applyFont="1" applyFill="1" applyBorder="1">
      <alignment vertical="center"/>
    </xf>
    <xf numFmtId="178" fontId="23" fillId="0" borderId="0" xfId="0" applyNumberFormat="1" applyFont="1">
      <alignment vertical="center"/>
    </xf>
    <xf numFmtId="0" fontId="45" fillId="0" borderId="0" xfId="0" applyFont="1" applyAlignment="1">
      <alignment horizontal="left" vertical="center"/>
    </xf>
    <xf numFmtId="0" fontId="4" fillId="0" borderId="1" xfId="0" applyFont="1" applyBorder="1">
      <alignment vertical="center"/>
    </xf>
    <xf numFmtId="0" fontId="43" fillId="0" borderId="6" xfId="0" applyFont="1" applyBorder="1" applyAlignment="1">
      <alignment horizontal="center" vertical="center"/>
    </xf>
    <xf numFmtId="176" fontId="43" fillId="0" borderId="6" xfId="0" applyNumberFormat="1" applyFont="1" applyBorder="1">
      <alignment vertical="center"/>
    </xf>
    <xf numFmtId="0" fontId="46" fillId="0" borderId="1" xfId="0" applyFont="1" applyBorder="1" applyAlignment="1">
      <alignment horizontal="center" vertical="center"/>
    </xf>
    <xf numFmtId="176" fontId="46" fillId="0" borderId="5" xfId="0" applyNumberFormat="1" applyFont="1" applyBorder="1">
      <alignment vertical="center"/>
    </xf>
    <xf numFmtId="0" fontId="24" fillId="3" borderId="1"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3" xfId="0" applyFont="1" applyFill="1" applyBorder="1" applyAlignment="1">
      <alignment horizontal="left" vertical="center"/>
    </xf>
    <xf numFmtId="0" fontId="23" fillId="3" borderId="4" xfId="0" applyFont="1" applyFill="1" applyBorder="1" applyAlignment="1">
      <alignment horizontal="center" vertical="center"/>
    </xf>
    <xf numFmtId="177" fontId="47" fillId="0" borderId="18" xfId="0" applyNumberFormat="1" applyFont="1" applyBorder="1">
      <alignment vertical="center"/>
    </xf>
    <xf numFmtId="0" fontId="47" fillId="0" borderId="18" xfId="0" applyFont="1" applyBorder="1">
      <alignment vertical="center"/>
    </xf>
    <xf numFmtId="178" fontId="34" fillId="0" borderId="18" xfId="0" applyNumberFormat="1" applyFont="1" applyBorder="1">
      <alignment vertical="center"/>
    </xf>
    <xf numFmtId="0" fontId="47" fillId="0" borderId="17" xfId="0" applyFont="1" applyBorder="1" applyAlignment="1">
      <alignment horizontal="left" vertical="center" shrinkToFit="1"/>
    </xf>
    <xf numFmtId="0" fontId="30" fillId="2" borderId="0" xfId="0" applyFont="1" applyFill="1" applyAlignment="1">
      <alignment horizontal="left" vertical="center"/>
    </xf>
    <xf numFmtId="179" fontId="32" fillId="2" borderId="27" xfId="0" applyNumberFormat="1" applyFont="1" applyFill="1" applyBorder="1">
      <alignment vertical="center"/>
    </xf>
    <xf numFmtId="181" fontId="30" fillId="2" borderId="0" xfId="0" applyNumberFormat="1" applyFont="1" applyFill="1" applyAlignment="1">
      <alignment horizontal="left" vertical="center"/>
    </xf>
    <xf numFmtId="0" fontId="32" fillId="2" borderId="27" xfId="0" applyFont="1" applyFill="1" applyBorder="1">
      <alignment vertical="center"/>
    </xf>
    <xf numFmtId="0" fontId="32" fillId="2" borderId="0" xfId="0" applyFont="1" applyFill="1">
      <alignment vertical="center"/>
    </xf>
    <xf numFmtId="176" fontId="32" fillId="2" borderId="19" xfId="0" applyNumberFormat="1" applyFont="1" applyFill="1" applyBorder="1">
      <alignment vertical="center"/>
    </xf>
    <xf numFmtId="0" fontId="43" fillId="2" borderId="17" xfId="0" applyFont="1" applyFill="1" applyBorder="1" applyAlignment="1">
      <alignment horizontal="left" vertical="center"/>
    </xf>
    <xf numFmtId="0" fontId="43" fillId="2" borderId="0" xfId="0" applyFont="1" applyFill="1" applyAlignment="1">
      <alignment horizontal="left" vertical="center"/>
    </xf>
    <xf numFmtId="181" fontId="32" fillId="2" borderId="0" xfId="0" applyNumberFormat="1" applyFont="1" applyFill="1" applyAlignment="1">
      <alignment horizontal="left" vertical="center"/>
    </xf>
    <xf numFmtId="0" fontId="41" fillId="2" borderId="0" xfId="0" applyFont="1" applyFill="1">
      <alignment vertical="center"/>
    </xf>
    <xf numFmtId="0" fontId="41" fillId="2" borderId="27" xfId="0" applyFont="1" applyFill="1" applyBorder="1">
      <alignment vertical="center"/>
    </xf>
    <xf numFmtId="0" fontId="32" fillId="2" borderId="0" xfId="0" applyFont="1" applyFill="1" applyAlignment="1">
      <alignment horizontal="left" vertical="center"/>
    </xf>
    <xf numFmtId="178" fontId="48" fillId="0" borderId="10" xfId="0" applyNumberFormat="1" applyFont="1" applyBorder="1">
      <alignment vertical="center"/>
    </xf>
    <xf numFmtId="177" fontId="46" fillId="0" borderId="18" xfId="0" applyNumberFormat="1" applyFont="1" applyBorder="1">
      <alignment vertical="center"/>
    </xf>
    <xf numFmtId="176" fontId="32" fillId="2" borderId="10" xfId="0" applyNumberFormat="1" applyFont="1" applyFill="1" applyBorder="1">
      <alignment vertical="center"/>
    </xf>
    <xf numFmtId="179" fontId="47" fillId="0" borderId="27" xfId="0" applyNumberFormat="1" applyFont="1" applyBorder="1">
      <alignment vertical="center"/>
    </xf>
    <xf numFmtId="181" fontId="47" fillId="0" borderId="0" xfId="0" applyNumberFormat="1" applyFont="1" applyAlignment="1">
      <alignment horizontal="left" vertical="center"/>
    </xf>
    <xf numFmtId="0" fontId="47" fillId="0" borderId="27" xfId="0" applyFont="1" applyBorder="1">
      <alignment vertical="center"/>
    </xf>
    <xf numFmtId="0" fontId="47" fillId="0" borderId="0" xfId="0" applyFont="1">
      <alignment vertical="center"/>
    </xf>
    <xf numFmtId="0" fontId="30" fillId="2" borderId="0" xfId="0" applyFont="1" applyFill="1">
      <alignment vertical="center"/>
    </xf>
    <xf numFmtId="0" fontId="30" fillId="2" borderId="0" xfId="0" applyFont="1" applyFill="1" applyAlignment="1">
      <alignment vertical="center" shrinkToFit="1"/>
    </xf>
    <xf numFmtId="0" fontId="30" fillId="2" borderId="27" xfId="0" applyFont="1" applyFill="1" applyBorder="1">
      <alignment vertical="center"/>
    </xf>
    <xf numFmtId="0" fontId="36" fillId="2" borderId="0" xfId="0" applyFont="1" applyFill="1">
      <alignment vertical="center"/>
    </xf>
    <xf numFmtId="0" fontId="36" fillId="2" borderId="27" xfId="0" applyFont="1" applyFill="1" applyBorder="1">
      <alignment vertical="center"/>
    </xf>
    <xf numFmtId="176" fontId="30" fillId="2" borderId="19" xfId="0" applyNumberFormat="1" applyFont="1" applyFill="1" applyBorder="1">
      <alignment vertical="center"/>
    </xf>
    <xf numFmtId="0" fontId="32" fillId="2" borderId="0" xfId="0" applyFont="1" applyFill="1" applyAlignment="1">
      <alignment vertical="center" shrinkToFit="1"/>
    </xf>
    <xf numFmtId="0" fontId="41" fillId="2" borderId="0" xfId="0" applyFont="1" applyFill="1" applyAlignment="1">
      <alignment horizontal="right" vertical="center" shrinkToFit="1"/>
    </xf>
    <xf numFmtId="181" fontId="41" fillId="2" borderId="0" xfId="0" applyNumberFormat="1" applyFont="1" applyFill="1" applyAlignment="1">
      <alignment horizontal="left" vertical="center"/>
    </xf>
    <xf numFmtId="176" fontId="47" fillId="0" borderId="19" xfId="0" applyNumberFormat="1" applyFont="1" applyBorder="1">
      <alignment vertical="center"/>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0" fillId="0" borderId="1" xfId="0" applyFont="1" applyBorder="1" applyAlignment="1">
      <alignment horizontal="center" vertical="center"/>
    </xf>
    <xf numFmtId="0" fontId="51" fillId="0" borderId="6" xfId="0" applyFont="1" applyBorder="1" applyAlignment="1">
      <alignment horizontal="center" vertical="center"/>
    </xf>
    <xf numFmtId="176" fontId="50" fillId="0" borderId="5" xfId="0" applyNumberFormat="1" applyFont="1" applyBorder="1">
      <alignment vertical="center"/>
    </xf>
    <xf numFmtId="176" fontId="51" fillId="0" borderId="6" xfId="0" applyNumberFormat="1" applyFont="1" applyBorder="1">
      <alignment vertical="center"/>
    </xf>
    <xf numFmtId="176" fontId="12" fillId="2" borderId="10" xfId="0" applyNumberFormat="1" applyFont="1" applyFill="1" applyBorder="1">
      <alignment vertical="center"/>
    </xf>
    <xf numFmtId="177" fontId="52" fillId="0" borderId="18" xfId="0" applyNumberFormat="1" applyFont="1" applyBorder="1">
      <alignment vertical="center"/>
    </xf>
    <xf numFmtId="178" fontId="53" fillId="0" borderId="18" xfId="0" applyNumberFormat="1" applyFont="1" applyBorder="1">
      <alignment vertical="center"/>
    </xf>
    <xf numFmtId="178" fontId="54" fillId="0" borderId="10" xfId="0" applyNumberFormat="1" applyFont="1" applyBorder="1">
      <alignment vertical="center"/>
    </xf>
    <xf numFmtId="177" fontId="50" fillId="0" borderId="18" xfId="0" applyNumberFormat="1" applyFont="1" applyBorder="1">
      <alignment vertical="center"/>
    </xf>
    <xf numFmtId="0" fontId="52" fillId="0" borderId="0" xfId="0" applyFont="1" applyAlignment="1">
      <alignment horizontal="left" vertical="center" shrinkToFit="1"/>
    </xf>
    <xf numFmtId="179" fontId="52" fillId="0" borderId="0" xfId="0" applyNumberFormat="1" applyFont="1">
      <alignment vertical="center"/>
    </xf>
    <xf numFmtId="181" fontId="52" fillId="0" borderId="0" xfId="0" applyNumberFormat="1" applyFont="1" applyAlignment="1">
      <alignment horizontal="left" vertical="center"/>
    </xf>
    <xf numFmtId="0" fontId="52" fillId="0" borderId="0" xfId="0" applyFont="1">
      <alignment vertical="center"/>
    </xf>
    <xf numFmtId="176" fontId="52" fillId="0" borderId="19" xfId="0" applyNumberFormat="1" applyFont="1" applyBorder="1">
      <alignment vertical="center"/>
    </xf>
    <xf numFmtId="179" fontId="12" fillId="2" borderId="0" xfId="0" applyNumberFormat="1" applyFont="1" applyFill="1">
      <alignment vertical="center"/>
    </xf>
    <xf numFmtId="0" fontId="15" fillId="2" borderId="0" xfId="0" applyFont="1" applyFill="1">
      <alignment vertical="center"/>
    </xf>
    <xf numFmtId="176" fontId="15" fillId="2" borderId="19" xfId="0" applyNumberFormat="1" applyFont="1" applyFill="1" applyBorder="1">
      <alignment vertical="center"/>
    </xf>
    <xf numFmtId="181" fontId="15" fillId="2" borderId="0" xfId="0" applyNumberFormat="1" applyFont="1" applyFill="1" applyAlignment="1">
      <alignment horizontal="left" vertical="center"/>
    </xf>
    <xf numFmtId="0" fontId="15" fillId="2" borderId="0" xfId="0" applyFont="1" applyFill="1" applyAlignment="1">
      <alignment horizontal="right" vertical="center" shrinkToFit="1"/>
    </xf>
    <xf numFmtId="0" fontId="4" fillId="2" borderId="0" xfId="0" applyFont="1" applyFill="1">
      <alignment vertical="center"/>
    </xf>
    <xf numFmtId="0" fontId="4" fillId="2" borderId="0" xfId="0" applyFont="1" applyFill="1" applyAlignment="1">
      <alignment vertical="center" shrinkToFit="1"/>
    </xf>
    <xf numFmtId="180" fontId="12" fillId="2" borderId="0" xfId="0" applyNumberFormat="1" applyFont="1" applyFill="1" applyAlignment="1">
      <alignment horizontal="left" vertical="center"/>
    </xf>
    <xf numFmtId="0" fontId="12" fillId="2" borderId="0" xfId="0" applyFont="1" applyFill="1">
      <alignment vertical="center"/>
    </xf>
    <xf numFmtId="176" fontId="12" fillId="2" borderId="19" xfId="0" applyNumberFormat="1" applyFont="1" applyFill="1" applyBorder="1">
      <alignment vertical="center"/>
    </xf>
    <xf numFmtId="0" fontId="4" fillId="3" borderId="12" xfId="0" applyFont="1" applyFill="1" applyBorder="1" applyAlignment="1">
      <alignment horizontal="center" vertical="center"/>
    </xf>
    <xf numFmtId="0" fontId="4" fillId="3" borderId="12" xfId="0" applyFont="1" applyFill="1" applyBorder="1" applyAlignment="1">
      <alignment horizontal="left" vertical="center"/>
    </xf>
    <xf numFmtId="0" fontId="5" fillId="3" borderId="1" xfId="0" applyFont="1" applyFill="1" applyBorder="1">
      <alignment vertical="center"/>
    </xf>
    <xf numFmtId="0" fontId="53" fillId="0" borderId="15" xfId="0" applyFont="1" applyBorder="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49" fillId="3" borderId="2" xfId="0" applyFont="1" applyFill="1" applyBorder="1" applyAlignment="1">
      <alignment horizontal="center" vertical="center"/>
    </xf>
    <xf numFmtId="0" fontId="49" fillId="3" borderId="4"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left" vertical="center"/>
    </xf>
    <xf numFmtId="0" fontId="12" fillId="0" borderId="20"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10" fillId="0" borderId="14" xfId="0" applyFont="1" applyBorder="1" applyAlignment="1">
      <alignment horizontal="center" vertical="top" wrapText="1"/>
    </xf>
    <xf numFmtId="0" fontId="10" fillId="0" borderId="15" xfId="0" applyFont="1" applyBorder="1" applyAlignment="1">
      <alignment horizontal="center" vertical="top" wrapText="1"/>
    </xf>
    <xf numFmtId="0" fontId="10" fillId="0" borderId="16" xfId="0" applyFont="1" applyBorder="1" applyAlignment="1">
      <alignment horizontal="center" vertical="top" wrapText="1"/>
    </xf>
    <xf numFmtId="0" fontId="10" fillId="0" borderId="17" xfId="0" applyFont="1" applyBorder="1" applyAlignment="1">
      <alignment horizontal="center" vertical="top" wrapText="1"/>
    </xf>
    <xf numFmtId="0" fontId="10" fillId="0" borderId="0" xfId="0" applyFont="1" applyAlignment="1">
      <alignment horizontal="center" vertical="top" wrapText="1"/>
    </xf>
    <xf numFmtId="0" fontId="10" fillId="0" borderId="19"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6" fillId="0" borderId="0" xfId="0" applyFont="1" applyAlignment="1">
      <alignment horizontal="center" vertical="center"/>
    </xf>
    <xf numFmtId="0" fontId="28" fillId="0" borderId="0" xfId="0" applyFont="1" applyAlignment="1">
      <alignment horizontal="center" vertical="center"/>
    </xf>
    <xf numFmtId="0" fontId="1" fillId="0" borderId="0" xfId="0" applyFont="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3" borderId="2" xfId="0" applyFont="1" applyFill="1" applyBorder="1" applyAlignment="1">
      <alignment horizontal="center" vertical="center"/>
    </xf>
    <xf numFmtId="0" fontId="29" fillId="3" borderId="3"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23" fillId="3" borderId="1" xfId="0" applyFont="1" applyFill="1" applyBorder="1" applyAlignment="1">
      <alignment horizontal="center" vertical="center"/>
    </xf>
    <xf numFmtId="0" fontId="23" fillId="3" borderId="10" xfId="0" applyFont="1" applyFill="1" applyBorder="1" applyAlignment="1">
      <alignment horizontal="center" vertical="center"/>
    </xf>
    <xf numFmtId="0" fontId="47" fillId="0" borderId="17" xfId="0" applyFont="1" applyBorder="1" applyAlignment="1">
      <alignment horizontal="left" vertical="center" shrinkToFit="1"/>
    </xf>
    <xf numFmtId="0" fontId="47" fillId="0" borderId="0" xfId="0" applyFont="1" applyAlignment="1">
      <alignment horizontal="left" vertical="center" shrinkToFit="1"/>
    </xf>
    <xf numFmtId="0" fontId="32" fillId="0" borderId="20" xfId="0" applyFont="1" applyBorder="1" applyAlignment="1">
      <alignment horizontal="center" vertical="center"/>
    </xf>
    <xf numFmtId="0" fontId="32" fillId="0" borderId="18" xfId="0" applyFont="1" applyBorder="1" applyAlignment="1">
      <alignment horizontal="center" vertical="center"/>
    </xf>
    <xf numFmtId="0" fontId="32" fillId="0" borderId="10" xfId="0" applyFont="1" applyBorder="1" applyAlignment="1">
      <alignment horizontal="center" vertical="center"/>
    </xf>
    <xf numFmtId="0" fontId="44" fillId="0" borderId="21" xfId="0" applyFont="1" applyBorder="1" applyAlignment="1">
      <alignment horizontal="left" vertical="top"/>
    </xf>
    <xf numFmtId="0" fontId="44" fillId="0" borderId="22" xfId="0" applyFont="1" applyBorder="1" applyAlignment="1">
      <alignment horizontal="left" vertical="top"/>
    </xf>
    <xf numFmtId="0" fontId="44" fillId="0" borderId="23" xfId="0" applyFont="1" applyBorder="1" applyAlignment="1">
      <alignment horizontal="left" vertical="top"/>
    </xf>
    <xf numFmtId="0" fontId="44" fillId="0" borderId="17" xfId="0" applyFont="1" applyBorder="1" applyAlignment="1">
      <alignment horizontal="left" vertical="top"/>
    </xf>
    <xf numFmtId="0" fontId="44" fillId="0" borderId="0" xfId="0" applyFont="1" applyAlignment="1">
      <alignment horizontal="left" vertical="top"/>
    </xf>
    <xf numFmtId="0" fontId="44" fillId="0" borderId="19" xfId="0" applyFont="1" applyBorder="1" applyAlignment="1">
      <alignment horizontal="left" vertical="top"/>
    </xf>
    <xf numFmtId="0" fontId="44" fillId="0" borderId="11" xfId="0" applyFont="1" applyBorder="1" applyAlignment="1">
      <alignment horizontal="left" vertical="top"/>
    </xf>
    <xf numFmtId="0" fontId="44" fillId="0" borderId="12" xfId="0" applyFont="1" applyBorder="1" applyAlignment="1">
      <alignment horizontal="left" vertical="top"/>
    </xf>
    <xf numFmtId="0" fontId="44" fillId="0" borderId="13" xfId="0" applyFont="1" applyBorder="1" applyAlignment="1">
      <alignment horizontal="left" vertical="top"/>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0" fontId="25" fillId="0" borderId="0" xfId="0" applyFont="1" applyAlignment="1">
      <alignment horizontal="left" vertical="top" wrapText="1"/>
    </xf>
    <xf numFmtId="0" fontId="25" fillId="0" borderId="19"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25" fillId="0" borderId="13" xfId="0" applyFont="1" applyBorder="1" applyAlignment="1">
      <alignment horizontal="left" vertical="top" wrapText="1"/>
    </xf>
    <xf numFmtId="0" fontId="35" fillId="0" borderId="17" xfId="0" applyFont="1" applyBorder="1" applyAlignment="1">
      <alignment horizontal="left" vertical="center" shrinkToFit="1"/>
    </xf>
    <xf numFmtId="0" fontId="35" fillId="0" borderId="0" xfId="0" applyFont="1" applyAlignment="1">
      <alignment horizontal="left" vertical="center" shrinkToFit="1"/>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cellXfs>
  <cellStyles count="1">
    <cellStyle name="標準" xfId="0" builtinId="0"/>
  </cellStyles>
  <dxfs count="14">
    <dxf>
      <font>
        <b/>
        <i val="0"/>
        <strike val="0"/>
        <color theme="3"/>
      </font>
      <fill>
        <patternFill patternType="none">
          <bgColor indexed="65"/>
        </patternFill>
      </fill>
    </dxf>
    <dxf>
      <font>
        <b/>
        <i val="0"/>
        <color theme="3"/>
      </font>
    </dxf>
    <dxf>
      <font>
        <b/>
        <i val="0"/>
        <strike val="0"/>
        <color theme="3"/>
      </font>
      <fill>
        <patternFill patternType="none">
          <bgColor indexed="65"/>
        </patternFill>
      </fill>
    </dxf>
    <dxf>
      <font>
        <b/>
        <i val="0"/>
        <strike val="0"/>
        <color theme="3"/>
      </font>
      <fill>
        <patternFill patternType="none">
          <bgColor indexed="65"/>
        </patternFill>
      </fill>
    </dxf>
    <dxf>
      <font>
        <b/>
        <i val="0"/>
        <strike val="0"/>
        <color theme="3"/>
      </font>
      <fill>
        <patternFill patternType="none">
          <bgColor indexed="65"/>
        </patternFill>
      </fill>
    </dxf>
    <dxf>
      <font>
        <b/>
        <i val="0"/>
        <strike val="0"/>
        <color theme="3"/>
      </font>
      <fill>
        <patternFill patternType="none">
          <bgColor indexed="65"/>
        </patternFill>
      </fill>
    </dxf>
    <dxf>
      <font>
        <b/>
        <i val="0"/>
        <strike val="0"/>
        <color theme="3"/>
      </font>
      <fill>
        <patternFill patternType="none">
          <bgColor indexed="65"/>
        </patternFill>
      </fill>
    </dxf>
    <dxf>
      <font>
        <b/>
        <i val="0"/>
        <color theme="3"/>
      </font>
    </dxf>
    <dxf>
      <font>
        <b/>
        <i val="0"/>
        <strike val="0"/>
        <color theme="3"/>
      </font>
      <fill>
        <patternFill patternType="none">
          <bgColor indexed="65"/>
        </patternFill>
      </fill>
    </dxf>
    <dxf>
      <font>
        <b/>
        <i val="0"/>
        <strike val="0"/>
        <color theme="3"/>
      </font>
      <fill>
        <patternFill patternType="none">
          <bgColor indexed="65"/>
        </patternFill>
      </fill>
    </dxf>
    <dxf>
      <font>
        <b/>
        <i val="0"/>
        <strike val="0"/>
        <color theme="3"/>
      </font>
      <fill>
        <patternFill patternType="none">
          <bgColor indexed="65"/>
        </patternFill>
      </fill>
    </dxf>
    <dxf>
      <font>
        <b/>
        <i val="0"/>
        <strike val="0"/>
        <color theme="3"/>
      </font>
      <fill>
        <patternFill patternType="none">
          <bgColor indexed="65"/>
        </patternFill>
      </fill>
    </dxf>
    <dxf>
      <font>
        <b/>
        <i val="0"/>
        <strike val="0"/>
        <color theme="3"/>
      </font>
      <fill>
        <patternFill patternType="none">
          <bgColor indexed="65"/>
        </patternFill>
      </fill>
    </dxf>
    <dxf>
      <font>
        <b/>
        <i val="0"/>
        <strike val="0"/>
        <color theme="3"/>
      </font>
      <fill>
        <patternFill patternType="none">
          <bgColor indexed="65"/>
        </patternFill>
      </fill>
    </dxf>
  </dxfs>
  <tableStyles count="0" defaultTableStyle="TableStyleMedium2" defaultPivotStyle="PivotStyleLight16"/>
  <colors>
    <mruColors>
      <color rgb="FF0000FF"/>
      <color rgb="FFBEFAF9"/>
      <color rgb="FFFFFF99"/>
      <color rgb="FF66F4F1"/>
      <color rgb="FF672AD6"/>
      <color rgb="FFDFD2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348639</xdr:colOff>
      <xdr:row>37</xdr:row>
      <xdr:rowOff>387</xdr:rowOff>
    </xdr:from>
    <xdr:to>
      <xdr:col>11</xdr:col>
      <xdr:colOff>697</xdr:colOff>
      <xdr:row>46</xdr:row>
      <xdr:rowOff>286</xdr:rowOff>
    </xdr:to>
    <xdr:sp macro="" textlink="">
      <xdr:nvSpPr>
        <xdr:cNvPr id="2" name="角丸四角形 1">
          <a:extLst>
            <a:ext uri="{FF2B5EF4-FFF2-40B4-BE49-F238E27FC236}">
              <a16:creationId xmlns:a16="http://schemas.microsoft.com/office/drawing/2014/main" id="{314B0B31-F881-4763-BA87-B3CD64941854}"/>
            </a:ext>
          </a:extLst>
        </xdr:cNvPr>
        <xdr:cNvSpPr/>
      </xdr:nvSpPr>
      <xdr:spPr bwMode="auto">
        <a:xfrm>
          <a:off x="3930039" y="6794887"/>
          <a:ext cx="5398808" cy="1530249"/>
        </a:xfrm>
        <a:prstGeom prst="round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100" b="1">
              <a:solidFill>
                <a:schemeClr val="tx1"/>
              </a:solidFill>
              <a:latin typeface="HGP明朝B" pitchFamily="18" charset="-128"/>
              <a:ea typeface="HGP明朝B" pitchFamily="18" charset="-128"/>
            </a:rPr>
            <a:t>収入の部 合計額＝支出の部 合計額、</a:t>
          </a:r>
          <a:endParaRPr kumimoji="1" lang="en-US" altLang="ja-JP" sz="1100" b="1">
            <a:solidFill>
              <a:schemeClr val="tx1"/>
            </a:solidFill>
            <a:latin typeface="HGP明朝B" pitchFamily="18" charset="-128"/>
            <a:ea typeface="HGP明朝B" pitchFamily="18" charset="-128"/>
          </a:endParaRPr>
        </a:p>
        <a:p>
          <a:pPr algn="l">
            <a:lnSpc>
              <a:spcPts val="1300"/>
            </a:lnSpc>
          </a:pPr>
          <a:r>
            <a:rPr kumimoji="1" lang="ja-JP" altLang="ja-JP" sz="1100" b="1">
              <a:solidFill>
                <a:schemeClr val="tx1"/>
              </a:solidFill>
              <a:latin typeface="HGP明朝B" pitchFamily="18" charset="-128"/>
              <a:ea typeface="HGP明朝B" pitchFamily="18" charset="-128"/>
              <a:cs typeface="+mn-cs"/>
            </a:rPr>
            <a:t>収入の部</a:t>
          </a:r>
          <a:r>
            <a:rPr kumimoji="1" lang="en-US" altLang="ja-JP" sz="1100" b="1" baseline="0">
              <a:solidFill>
                <a:schemeClr val="tx1"/>
              </a:solidFill>
              <a:latin typeface="HGP明朝B" pitchFamily="18" charset="-128"/>
              <a:ea typeface="HGP明朝B" pitchFamily="18" charset="-128"/>
              <a:cs typeface="+mn-cs"/>
            </a:rPr>
            <a:t> </a:t>
          </a:r>
          <a:r>
            <a:rPr kumimoji="1" lang="ja-JP" altLang="ja-JP" sz="1100" b="1">
              <a:solidFill>
                <a:schemeClr val="tx1"/>
              </a:solidFill>
              <a:latin typeface="HGP明朝B" pitchFamily="18" charset="-128"/>
              <a:ea typeface="HGP明朝B" pitchFamily="18" charset="-128"/>
              <a:cs typeface="+mn-cs"/>
            </a:rPr>
            <a:t>委託金＝支出の部</a:t>
          </a:r>
          <a:r>
            <a:rPr kumimoji="1" lang="en-US" altLang="ja-JP" sz="1100" b="1">
              <a:solidFill>
                <a:schemeClr val="tx1"/>
              </a:solidFill>
              <a:latin typeface="HGP明朝B" pitchFamily="18" charset="-128"/>
              <a:ea typeface="HGP明朝B" pitchFamily="18" charset="-128"/>
              <a:cs typeface="+mn-cs"/>
            </a:rPr>
            <a:t> </a:t>
          </a:r>
          <a:r>
            <a:rPr kumimoji="1" lang="ja-JP" altLang="ja-JP" sz="1100" b="1">
              <a:solidFill>
                <a:schemeClr val="tx1"/>
              </a:solidFill>
              <a:latin typeface="HGP明朝B" pitchFamily="18" charset="-128"/>
              <a:ea typeface="HGP明朝B" pitchFamily="18" charset="-128"/>
              <a:cs typeface="+mn-cs"/>
            </a:rPr>
            <a:t>内委託金対象経費の合計　とすること</a:t>
          </a:r>
          <a:endParaRPr kumimoji="1" lang="en-US" altLang="ja-JP" sz="1100" b="1">
            <a:solidFill>
              <a:schemeClr val="tx1"/>
            </a:solidFill>
            <a:latin typeface="HGP明朝B" pitchFamily="18" charset="-128"/>
            <a:ea typeface="HGP明朝B" pitchFamily="18"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lang="ja-JP" altLang="en-US" sz="1100">
              <a:latin typeface="HGP明朝B" pitchFamily="18" charset="-128"/>
              <a:ea typeface="HGP明朝B" pitchFamily="18" charset="-128"/>
              <a:cs typeface="+mn-cs"/>
            </a:rPr>
            <a:t>　</a:t>
          </a:r>
          <a:r>
            <a:rPr lang="en-US" altLang="ja-JP" sz="1100">
              <a:latin typeface="HGP明朝B" pitchFamily="18" charset="-128"/>
              <a:ea typeface="HGP明朝B" pitchFamily="18" charset="-128"/>
              <a:cs typeface="+mn-cs"/>
            </a:rPr>
            <a:t>※</a:t>
          </a:r>
          <a:r>
            <a:rPr lang="ja-JP" altLang="ja-JP" sz="1100">
              <a:latin typeface="HGP明朝B" pitchFamily="18" charset="-128"/>
              <a:ea typeface="HGP明朝B" pitchFamily="18" charset="-128"/>
              <a:cs typeface="+mn-cs"/>
            </a:rPr>
            <a:t>予算書提出後の科目間の流用については、必要に応じ実施できる。</a:t>
          </a:r>
          <a:endParaRPr kumimoji="1" lang="en-US" altLang="ja-JP" sz="1100" b="1">
            <a:solidFill>
              <a:sysClr val="windowText" lastClr="000000"/>
            </a:solidFill>
            <a:latin typeface="HGP明朝B" pitchFamily="18" charset="-128"/>
            <a:ea typeface="HGP明朝B" pitchFamily="18" charset="-128"/>
          </a:endParaRPr>
        </a:p>
        <a:p>
          <a:pPr algn="l">
            <a:lnSpc>
              <a:spcPts val="1200"/>
            </a:lnSpc>
          </a:pPr>
          <a:endParaRPr kumimoji="1" lang="en-US" altLang="ja-JP" sz="1100" b="1">
            <a:solidFill>
              <a:sysClr val="windowText" lastClr="000000"/>
            </a:solidFill>
            <a:latin typeface="HGP明朝B" pitchFamily="18" charset="-128"/>
            <a:ea typeface="HGP明朝B" pitchFamily="18" charset="-128"/>
          </a:endParaRPr>
        </a:p>
        <a:p>
          <a:pPr algn="l">
            <a:lnSpc>
              <a:spcPts val="1300"/>
            </a:lnSpc>
          </a:pPr>
          <a:r>
            <a:rPr kumimoji="1" lang="ja-JP" altLang="en-US" sz="1100" b="1">
              <a:solidFill>
                <a:sysClr val="windowText" lastClr="000000"/>
              </a:solidFill>
              <a:latin typeface="HGP明朝B" pitchFamily="18" charset="-128"/>
              <a:ea typeface="HGP明朝B" pitchFamily="18" charset="-128"/>
            </a:rPr>
            <a:t>委託対象経費以外の科目・項目については記載不要（事業実施団体・参加者の負担とする）</a:t>
          </a:r>
          <a:endParaRPr kumimoji="1" lang="en-US" altLang="ja-JP" sz="1100" b="1">
            <a:solidFill>
              <a:sysClr val="windowText" lastClr="000000"/>
            </a:solidFill>
            <a:latin typeface="HGP明朝B" pitchFamily="18" charset="-128"/>
            <a:ea typeface="HGP明朝B" pitchFamily="18" charset="-128"/>
          </a:endParaRPr>
        </a:p>
        <a:p>
          <a:pPr algn="l">
            <a:lnSpc>
              <a:spcPts val="1300"/>
            </a:lnSpc>
          </a:pPr>
          <a:r>
            <a:rPr kumimoji="1" lang="ja-JP" altLang="en-US" sz="1100" b="1">
              <a:solidFill>
                <a:sysClr val="windowText" lastClr="000000"/>
              </a:solidFill>
              <a:latin typeface="HGP明朝B" pitchFamily="18" charset="-128"/>
              <a:ea typeface="HGP明朝B" pitchFamily="18" charset="-128"/>
            </a:rPr>
            <a:t>対象科目の見積書に対象外となる項目がある場合のみ記載すること。</a:t>
          </a:r>
          <a:endParaRPr kumimoji="1" lang="en-US" altLang="ja-JP" sz="1100" b="1">
            <a:solidFill>
              <a:sysClr val="windowText" lastClr="000000"/>
            </a:solidFill>
            <a:latin typeface="HGP明朝B" pitchFamily="18" charset="-128"/>
            <a:ea typeface="HGP明朝B" pitchFamily="18" charset="-128"/>
          </a:endParaRPr>
        </a:p>
        <a:p>
          <a:pPr marL="0" marR="0" indent="0" algn="l" defTabSz="914400" eaLnBrk="1" fontAlgn="auto" latinLnBrk="0" hangingPunct="1">
            <a:lnSpc>
              <a:spcPts val="1300"/>
            </a:lnSpc>
            <a:spcBef>
              <a:spcPts val="0"/>
            </a:spcBef>
            <a:spcAft>
              <a:spcPts val="0"/>
            </a:spcAft>
            <a:buClrTx/>
            <a:buSzTx/>
            <a:buFontTx/>
            <a:buNone/>
            <a:tabLst/>
            <a:defRPr/>
          </a:pPr>
          <a:r>
            <a:rPr kumimoji="1" lang="en-US" altLang="ja-JP" sz="1100" b="1" u="sng">
              <a:latin typeface="HGP明朝B" pitchFamily="18" charset="-128"/>
              <a:ea typeface="HGP明朝B" pitchFamily="18" charset="-128"/>
              <a:cs typeface="+mn-cs"/>
            </a:rPr>
            <a:t>※</a:t>
          </a:r>
          <a:r>
            <a:rPr kumimoji="1" lang="ja-JP" altLang="ja-JP" sz="1100" b="1" u="sng">
              <a:latin typeface="HGP明朝B" pitchFamily="18" charset="-128"/>
              <a:ea typeface="HGP明朝B" pitchFamily="18" charset="-128"/>
              <a:cs typeface="+mn-cs"/>
            </a:rPr>
            <a:t>記入方法については、別シート</a:t>
          </a:r>
          <a:r>
            <a:rPr kumimoji="1" lang="ja-JP" altLang="en-US" sz="1100" b="1" u="sng">
              <a:latin typeface="HGP明朝B" pitchFamily="18" charset="-128"/>
              <a:ea typeface="HGP明朝B" pitchFamily="18" charset="-128"/>
              <a:cs typeface="+mn-cs"/>
            </a:rPr>
            <a:t>「</a:t>
          </a:r>
          <a:r>
            <a:rPr kumimoji="1" lang="ja-JP" altLang="ja-JP" sz="1100" b="1" u="sng">
              <a:solidFill>
                <a:srgbClr val="FF0000"/>
              </a:solidFill>
              <a:latin typeface="HGP明朝B" pitchFamily="18" charset="-128"/>
              <a:ea typeface="HGP明朝B" pitchFamily="18" charset="-128"/>
              <a:cs typeface="+mn-cs"/>
            </a:rPr>
            <a:t>＜</a:t>
          </a:r>
          <a:r>
            <a:rPr kumimoji="1" lang="ja-JP" altLang="en-US" sz="1100" b="1" u="sng">
              <a:solidFill>
                <a:srgbClr val="FF0000"/>
              </a:solidFill>
              <a:latin typeface="HGP明朝B" pitchFamily="18" charset="-128"/>
              <a:ea typeface="HGP明朝B" pitchFamily="18" charset="-128"/>
              <a:cs typeface="+mn-cs"/>
            </a:rPr>
            <a:t>記入</a:t>
          </a:r>
          <a:r>
            <a:rPr kumimoji="1" lang="ja-JP" altLang="ja-JP" sz="1100" b="1" u="sng">
              <a:solidFill>
                <a:srgbClr val="FF0000"/>
              </a:solidFill>
              <a:latin typeface="HGP明朝B" pitchFamily="18" charset="-128"/>
              <a:ea typeface="HGP明朝B" pitchFamily="18" charset="-128"/>
              <a:cs typeface="+mn-cs"/>
            </a:rPr>
            <a:t>例＞派遣</a:t>
          </a:r>
          <a:r>
            <a:rPr kumimoji="1" lang="ja-JP" altLang="en-US" sz="1100" b="1" u="sng">
              <a:latin typeface="HGP明朝B" pitchFamily="18" charset="-128"/>
              <a:ea typeface="HGP明朝B" pitchFamily="18" charset="-128"/>
              <a:cs typeface="+mn-cs"/>
            </a:rPr>
            <a:t>」</a:t>
          </a:r>
          <a:r>
            <a:rPr kumimoji="1" lang="ja-JP" altLang="ja-JP" sz="1100" b="1" u="sng">
              <a:latin typeface="HGP明朝B" pitchFamily="18" charset="-128"/>
              <a:ea typeface="HGP明朝B" pitchFamily="18" charset="-128"/>
              <a:cs typeface="+mn-cs"/>
            </a:rPr>
            <a:t>を参照すること</a:t>
          </a:r>
          <a:endParaRPr kumimoji="1" lang="en-US" altLang="ja-JP" sz="1100" b="1" u="sng">
            <a:latin typeface="HGP明朝B" pitchFamily="18" charset="-128"/>
            <a:ea typeface="HGP明朝B" pitchFamily="18" charset="-128"/>
            <a:cs typeface="+mn-cs"/>
          </a:endParaRPr>
        </a:p>
        <a:p>
          <a:pPr algn="ctr">
            <a:lnSpc>
              <a:spcPts val="1200"/>
            </a:lnSpc>
          </a:pPr>
          <a:endParaRPr kumimoji="1" lang="ja-JP" altLang="en-US" sz="1100" b="1">
            <a:solidFill>
              <a:sysClr val="windowText" lastClr="000000"/>
            </a:solidFill>
            <a:latin typeface="HGP明朝B" pitchFamily="18" charset="-128"/>
            <a:ea typeface="HGP明朝B"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667D-1110-4D3B-9112-253BC6EDC45C}">
  <sheetPr>
    <pageSetUpPr fitToPage="1"/>
  </sheetPr>
  <dimension ref="B1:M46"/>
  <sheetViews>
    <sheetView tabSelected="1" view="pageBreakPreview" zoomScale="80" zoomScaleNormal="100" zoomScaleSheetLayoutView="80" workbookViewId="0">
      <selection activeCell="D20" sqref="D20:L20"/>
    </sheetView>
  </sheetViews>
  <sheetFormatPr defaultColWidth="8.19921875" defaultRowHeight="13.2" x14ac:dyDescent="0.45"/>
  <cols>
    <col min="1" max="1" width="2.09765625" style="2" customWidth="1"/>
    <col min="2" max="2" width="16" style="5" bestFit="1" customWidth="1"/>
    <col min="3" max="3" width="33" style="2" customWidth="1"/>
    <col min="4" max="4" width="15.8984375" style="2" bestFit="1" customWidth="1"/>
    <col min="5" max="5" width="6.59765625" style="2" bestFit="1" customWidth="1"/>
    <col min="6" max="6" width="19.5" style="6" customWidth="1"/>
    <col min="7" max="7" width="6.69921875" style="6" bestFit="1" customWidth="1"/>
    <col min="8" max="8" width="11.3984375" style="2" bestFit="1" customWidth="1"/>
    <col min="9" max="9" width="5.5" style="2" bestFit="1" customWidth="1"/>
    <col min="10" max="10" width="3.59765625" style="2" bestFit="1" customWidth="1"/>
    <col min="11" max="11" width="6.09765625" style="2" customWidth="1"/>
    <col min="12" max="12" width="11" style="2" bestFit="1" customWidth="1"/>
    <col min="13" max="13" width="2.3984375" style="2" customWidth="1"/>
    <col min="14" max="16384" width="8.19921875" style="2"/>
  </cols>
  <sheetData>
    <row r="1" spans="2:13" s="1" customFormat="1" ht="19.2" x14ac:dyDescent="0.45">
      <c r="B1" s="204" t="s">
        <v>0</v>
      </c>
      <c r="C1" s="204"/>
      <c r="D1" s="204"/>
      <c r="E1" s="204"/>
      <c r="F1" s="204"/>
      <c r="G1" s="204"/>
      <c r="H1" s="204"/>
      <c r="I1" s="204"/>
      <c r="J1" s="204"/>
      <c r="K1" s="204"/>
      <c r="L1" s="204"/>
      <c r="M1" s="204"/>
    </row>
    <row r="2" spans="2:13" s="1" customFormat="1" ht="19.2" x14ac:dyDescent="0.45">
      <c r="B2" s="204" t="s">
        <v>101</v>
      </c>
      <c r="C2" s="204"/>
      <c r="D2" s="204"/>
      <c r="E2" s="204"/>
      <c r="F2" s="204"/>
      <c r="G2" s="204"/>
      <c r="H2" s="204"/>
      <c r="I2" s="204"/>
      <c r="J2" s="204"/>
      <c r="K2" s="204"/>
      <c r="L2" s="204"/>
      <c r="M2" s="204"/>
    </row>
    <row r="3" spans="2:13" x14ac:dyDescent="0.45">
      <c r="B3" s="3"/>
      <c r="C3" s="3"/>
      <c r="D3" s="3"/>
      <c r="E3" s="3"/>
      <c r="F3" s="3"/>
      <c r="G3" s="3"/>
      <c r="H3" s="3"/>
      <c r="I3" s="3"/>
      <c r="J3" s="3"/>
      <c r="K3" s="3"/>
      <c r="L3" s="3"/>
    </row>
    <row r="4" spans="2:13" s="4" customFormat="1" ht="30.75" customHeight="1" x14ac:dyDescent="0.45">
      <c r="B4" s="170" t="s">
        <v>1</v>
      </c>
      <c r="C4" s="205" t="s">
        <v>2</v>
      </c>
      <c r="D4" s="206"/>
      <c r="E4" s="206"/>
      <c r="F4" s="207"/>
      <c r="G4" s="208" t="s">
        <v>3</v>
      </c>
      <c r="H4" s="209"/>
      <c r="I4" s="210" t="s">
        <v>100</v>
      </c>
      <c r="J4" s="211"/>
      <c r="K4" s="211"/>
      <c r="L4" s="212"/>
    </row>
    <row r="5" spans="2:13" x14ac:dyDescent="0.45">
      <c r="B5" s="3" t="s">
        <v>4</v>
      </c>
      <c r="D5" s="5"/>
      <c r="E5" s="5"/>
      <c r="F5" s="3"/>
      <c r="G5" s="3"/>
      <c r="H5" s="3"/>
      <c r="I5" s="3"/>
      <c r="J5" s="3"/>
      <c r="K5" s="3"/>
      <c r="L5" s="3"/>
    </row>
    <row r="6" spans="2:13" ht="23.4" x14ac:dyDescent="0.45">
      <c r="B6" s="202" t="s">
        <v>5</v>
      </c>
      <c r="C6" s="203"/>
      <c r="D6" s="203"/>
      <c r="E6" s="203"/>
      <c r="F6" s="203"/>
      <c r="G6" s="203"/>
      <c r="H6" s="203"/>
      <c r="I6" s="203"/>
      <c r="J6" s="203"/>
      <c r="K6" s="203"/>
      <c r="L6" s="203"/>
    </row>
    <row r="8" spans="2:13" ht="16.2" x14ac:dyDescent="0.45">
      <c r="B8" s="7" t="s">
        <v>6</v>
      </c>
    </row>
    <row r="9" spans="2:13" x14ac:dyDescent="0.45">
      <c r="B9" s="171" t="s">
        <v>7</v>
      </c>
      <c r="C9" s="171" t="s">
        <v>8</v>
      </c>
      <c r="D9" s="234" t="s">
        <v>9</v>
      </c>
      <c r="E9" s="235"/>
      <c r="F9" s="235"/>
      <c r="G9" s="235"/>
      <c r="H9" s="235"/>
      <c r="I9" s="235"/>
      <c r="J9" s="235"/>
      <c r="K9" s="235"/>
      <c r="L9" s="236"/>
    </row>
    <row r="10" spans="2:13" x14ac:dyDescent="0.45">
      <c r="B10" s="174" t="s">
        <v>10</v>
      </c>
      <c r="C10" s="176">
        <f>C36</f>
        <v>2000000</v>
      </c>
      <c r="D10" s="237" t="s">
        <v>11</v>
      </c>
      <c r="E10" s="238"/>
      <c r="F10" s="238"/>
      <c r="G10" s="238"/>
      <c r="H10" s="238"/>
      <c r="I10" s="238"/>
      <c r="J10" s="238"/>
      <c r="K10" s="238"/>
      <c r="L10" s="239"/>
    </row>
    <row r="11" spans="2:13" ht="13.8" thickBot="1" x14ac:dyDescent="0.5">
      <c r="B11" s="175" t="s">
        <v>12</v>
      </c>
      <c r="C11" s="177">
        <f>C37</f>
        <v>465000</v>
      </c>
      <c r="D11" s="240" t="s">
        <v>13</v>
      </c>
      <c r="E11" s="241"/>
      <c r="F11" s="241"/>
      <c r="G11" s="241"/>
      <c r="H11" s="241"/>
      <c r="I11" s="241"/>
      <c r="J11" s="241"/>
      <c r="K11" s="241"/>
      <c r="L11" s="242"/>
    </row>
    <row r="12" spans="2:13" ht="13.8" thickTop="1" x14ac:dyDescent="0.45">
      <c r="B12" s="10" t="s">
        <v>14</v>
      </c>
      <c r="C12" s="178">
        <f>SUM(C35)</f>
        <v>2465000</v>
      </c>
      <c r="D12" s="243"/>
      <c r="E12" s="244"/>
      <c r="F12" s="244"/>
      <c r="G12" s="244"/>
      <c r="H12" s="244"/>
      <c r="I12" s="244"/>
      <c r="J12" s="244"/>
      <c r="K12" s="244"/>
      <c r="L12" s="245"/>
    </row>
    <row r="16" spans="2:13" ht="16.2" x14ac:dyDescent="0.45">
      <c r="B16" s="7" t="s">
        <v>15</v>
      </c>
      <c r="C16" s="2" t="s">
        <v>16</v>
      </c>
      <c r="F16" s="12"/>
      <c r="G16" s="12"/>
      <c r="H16" s="13"/>
      <c r="I16" s="13"/>
      <c r="J16" s="13"/>
      <c r="K16" s="13"/>
      <c r="L16" s="12"/>
    </row>
    <row r="17" spans="2:13" x14ac:dyDescent="0.45">
      <c r="B17" s="246" t="s">
        <v>7</v>
      </c>
      <c r="C17" s="246" t="s">
        <v>8</v>
      </c>
      <c r="D17" s="246" t="s">
        <v>17</v>
      </c>
      <c r="E17" s="246"/>
      <c r="F17" s="246"/>
      <c r="G17" s="246"/>
      <c r="H17" s="246"/>
      <c r="I17" s="246"/>
      <c r="J17" s="246"/>
      <c r="K17" s="246"/>
      <c r="L17" s="246"/>
    </row>
    <row r="18" spans="2:13" x14ac:dyDescent="0.45">
      <c r="B18" s="246"/>
      <c r="C18" s="246"/>
      <c r="D18" s="235" t="s">
        <v>9</v>
      </c>
      <c r="E18" s="235"/>
      <c r="F18" s="235"/>
      <c r="G18" s="172"/>
      <c r="H18" s="198" t="s">
        <v>18</v>
      </c>
      <c r="I18" s="199"/>
      <c r="J18" s="247" t="s">
        <v>19</v>
      </c>
      <c r="K18" s="247"/>
      <c r="L18" s="173" t="s">
        <v>20</v>
      </c>
    </row>
    <row r="19" spans="2:13" x14ac:dyDescent="0.45">
      <c r="B19" s="14" t="s">
        <v>21</v>
      </c>
      <c r="C19" s="15">
        <f>SUM(L21,L25)</f>
        <v>2400000</v>
      </c>
      <c r="D19" s="16" t="s">
        <v>22</v>
      </c>
      <c r="E19" s="17" t="s">
        <v>23</v>
      </c>
      <c r="F19" s="201" t="s">
        <v>95</v>
      </c>
      <c r="G19" s="18"/>
      <c r="H19" s="18"/>
      <c r="I19" s="18"/>
      <c r="J19" s="18"/>
      <c r="K19" s="18"/>
      <c r="L19" s="19"/>
    </row>
    <row r="20" spans="2:13" x14ac:dyDescent="0.45">
      <c r="B20" s="20"/>
      <c r="C20" s="179">
        <f>SUM(L22,L26)</f>
        <v>2000000</v>
      </c>
      <c r="D20" s="213" t="s">
        <v>24</v>
      </c>
      <c r="E20" s="214"/>
      <c r="F20" s="214"/>
      <c r="G20" s="214"/>
      <c r="H20" s="214"/>
      <c r="I20" s="214"/>
      <c r="J20" s="214"/>
      <c r="K20" s="214"/>
      <c r="L20" s="215"/>
    </row>
    <row r="21" spans="2:13" x14ac:dyDescent="0.45">
      <c r="B21" s="20"/>
      <c r="C21" s="180">
        <f>C19-C20</f>
        <v>400000</v>
      </c>
      <c r="D21" s="193"/>
      <c r="E21" s="193"/>
      <c r="F21" s="194"/>
      <c r="G21" s="192" t="s">
        <v>25</v>
      </c>
      <c r="H21" s="188">
        <v>120000</v>
      </c>
      <c r="I21" s="195" t="s">
        <v>26</v>
      </c>
      <c r="J21" s="196">
        <v>20</v>
      </c>
      <c r="K21" s="196" t="s">
        <v>27</v>
      </c>
      <c r="L21" s="197">
        <f>H21*J21</f>
        <v>2400000</v>
      </c>
    </row>
    <row r="22" spans="2:13" x14ac:dyDescent="0.45">
      <c r="B22" s="20"/>
      <c r="C22" s="22"/>
      <c r="D22" s="23"/>
      <c r="E22" s="23"/>
      <c r="F22" s="183" t="s">
        <v>28</v>
      </c>
      <c r="G22" s="183"/>
      <c r="H22" s="184">
        <v>100000</v>
      </c>
      <c r="I22" s="185" t="s">
        <v>26</v>
      </c>
      <c r="J22" s="186">
        <v>20</v>
      </c>
      <c r="K22" s="186" t="s">
        <v>27</v>
      </c>
      <c r="L22" s="187">
        <f>H22*J22</f>
        <v>2000000</v>
      </c>
    </row>
    <row r="23" spans="2:13" x14ac:dyDescent="0.45">
      <c r="B23" s="20"/>
      <c r="C23" s="22"/>
      <c r="D23" s="23"/>
      <c r="E23" s="23"/>
      <c r="F23" s="24"/>
      <c r="G23" s="24"/>
      <c r="H23" s="25"/>
      <c r="I23" s="26"/>
      <c r="J23" s="27"/>
      <c r="K23" s="27"/>
      <c r="L23" s="28"/>
    </row>
    <row r="24" spans="2:13" x14ac:dyDescent="0.45">
      <c r="B24" s="20"/>
      <c r="C24" s="22"/>
      <c r="D24" s="23"/>
      <c r="E24" s="23"/>
      <c r="F24" s="24"/>
      <c r="G24" s="24"/>
      <c r="H24" s="25"/>
      <c r="I24" s="26"/>
      <c r="J24" s="27"/>
      <c r="K24" s="27"/>
      <c r="L24" s="28"/>
    </row>
    <row r="25" spans="2:13" x14ac:dyDescent="0.45">
      <c r="B25" s="20"/>
      <c r="C25" s="22"/>
      <c r="D25" s="37"/>
      <c r="E25" s="37"/>
      <c r="F25" s="38"/>
      <c r="G25" s="192" t="s">
        <v>29</v>
      </c>
      <c r="H25" s="188">
        <v>100000</v>
      </c>
      <c r="I25" s="191" t="s">
        <v>26</v>
      </c>
      <c r="J25" s="189">
        <v>0</v>
      </c>
      <c r="K25" s="189" t="s">
        <v>27</v>
      </c>
      <c r="L25" s="190">
        <f>H25*J25</f>
        <v>0</v>
      </c>
      <c r="M25" s="27"/>
    </row>
    <row r="26" spans="2:13" x14ac:dyDescent="0.45">
      <c r="B26" s="20"/>
      <c r="C26" s="22"/>
      <c r="D26" s="23"/>
      <c r="E26" s="23"/>
      <c r="F26" s="183" t="s">
        <v>28</v>
      </c>
      <c r="G26" s="183"/>
      <c r="H26" s="184">
        <v>100000</v>
      </c>
      <c r="I26" s="185" t="s">
        <v>26</v>
      </c>
      <c r="J26" s="186">
        <v>0</v>
      </c>
      <c r="K26" s="186" t="s">
        <v>27</v>
      </c>
      <c r="L26" s="187">
        <f>H26*J26</f>
        <v>0</v>
      </c>
    </row>
    <row r="27" spans="2:13" x14ac:dyDescent="0.45">
      <c r="B27" s="20"/>
      <c r="C27" s="22"/>
      <c r="D27" s="23"/>
      <c r="E27" s="23"/>
      <c r="F27" s="24"/>
      <c r="G27" s="24"/>
      <c r="H27" s="25"/>
      <c r="I27" s="26"/>
      <c r="J27" s="27"/>
      <c r="K27" s="27"/>
      <c r="L27" s="28"/>
    </row>
    <row r="28" spans="2:13" x14ac:dyDescent="0.45">
      <c r="B28" s="14" t="s">
        <v>30</v>
      </c>
      <c r="C28" s="29">
        <f>SUM(L30,L33)</f>
        <v>65000</v>
      </c>
      <c r="D28" s="30" t="s">
        <v>31</v>
      </c>
      <c r="E28" s="30"/>
      <c r="F28" s="31"/>
      <c r="G28" s="31"/>
      <c r="H28" s="32"/>
      <c r="I28" s="33"/>
      <c r="J28" s="34"/>
      <c r="K28" s="34"/>
      <c r="L28" s="35"/>
    </row>
    <row r="29" spans="2:13" x14ac:dyDescent="0.45">
      <c r="B29" s="20"/>
      <c r="C29" s="180">
        <f>C28</f>
        <v>65000</v>
      </c>
      <c r="D29" s="36" t="s">
        <v>32</v>
      </c>
      <c r="E29" s="36"/>
      <c r="F29" s="24"/>
      <c r="G29" s="24"/>
      <c r="H29" s="25"/>
      <c r="I29" s="26"/>
      <c r="J29" s="27"/>
      <c r="K29" s="27"/>
      <c r="L29" s="28"/>
    </row>
    <row r="30" spans="2:13" x14ac:dyDescent="0.45">
      <c r="B30" s="20"/>
      <c r="C30" s="21"/>
      <c r="D30" s="37"/>
      <c r="E30" s="37"/>
      <c r="F30" s="38"/>
      <c r="G30" s="38"/>
      <c r="H30" s="188">
        <v>15000</v>
      </c>
      <c r="I30" s="191" t="s">
        <v>26</v>
      </c>
      <c r="J30" s="189">
        <v>1</v>
      </c>
      <c r="K30" s="189" t="s">
        <v>65</v>
      </c>
      <c r="L30" s="190">
        <f>H30</f>
        <v>15000</v>
      </c>
    </row>
    <row r="31" spans="2:13" x14ac:dyDescent="0.45">
      <c r="B31" s="20"/>
      <c r="C31" s="21"/>
      <c r="D31" s="23"/>
      <c r="E31" s="23"/>
      <c r="F31" s="24"/>
      <c r="G31" s="24"/>
      <c r="H31" s="25"/>
      <c r="I31" s="26"/>
      <c r="J31" s="27"/>
      <c r="K31" s="27"/>
      <c r="L31" s="28"/>
    </row>
    <row r="32" spans="2:13" x14ac:dyDescent="0.45">
      <c r="B32" s="20"/>
      <c r="C32" s="21"/>
      <c r="D32" s="36" t="s">
        <v>33</v>
      </c>
      <c r="E32" s="36"/>
      <c r="F32" s="24"/>
      <c r="G32" s="24"/>
      <c r="H32" s="25"/>
      <c r="I32" s="26"/>
      <c r="J32" s="27"/>
      <c r="K32" s="27"/>
      <c r="L32" s="28"/>
    </row>
    <row r="33" spans="2:12" x14ac:dyDescent="0.45">
      <c r="B33" s="20"/>
      <c r="C33" s="22"/>
      <c r="D33" s="37"/>
      <c r="E33" s="37"/>
      <c r="F33" s="38"/>
      <c r="G33" s="38"/>
      <c r="H33" s="188">
        <v>50000</v>
      </c>
      <c r="I33" s="191" t="s">
        <v>26</v>
      </c>
      <c r="J33" s="189">
        <v>1</v>
      </c>
      <c r="K33" s="189" t="s">
        <v>65</v>
      </c>
      <c r="L33" s="190">
        <f>H33*J33</f>
        <v>50000</v>
      </c>
    </row>
    <row r="34" spans="2:12" ht="13.8" thickBot="1" x14ac:dyDescent="0.5">
      <c r="B34" s="11"/>
      <c r="C34" s="39"/>
      <c r="D34" s="40"/>
      <c r="E34" s="40"/>
      <c r="F34" s="41"/>
      <c r="G34" s="41"/>
      <c r="H34" s="42"/>
      <c r="I34" s="43"/>
      <c r="J34" s="44"/>
      <c r="K34" s="44"/>
      <c r="L34" s="45"/>
    </row>
    <row r="35" spans="2:12" ht="13.8" thickTop="1" x14ac:dyDescent="0.45">
      <c r="B35" s="216" t="s">
        <v>14</v>
      </c>
      <c r="C35" s="46">
        <f>SUM(C19+C28)</f>
        <v>2465000</v>
      </c>
      <c r="D35" s="219"/>
      <c r="E35" s="220"/>
      <c r="F35" s="220"/>
      <c r="G35" s="220"/>
      <c r="H35" s="220"/>
      <c r="I35" s="220"/>
      <c r="J35" s="220"/>
      <c r="K35" s="220"/>
      <c r="L35" s="221"/>
    </row>
    <row r="36" spans="2:12" x14ac:dyDescent="0.45">
      <c r="B36" s="217"/>
      <c r="C36" s="182">
        <f>SUM(C20)</f>
        <v>2000000</v>
      </c>
      <c r="D36" s="213"/>
      <c r="E36" s="214"/>
      <c r="F36" s="214"/>
      <c r="G36" s="214"/>
      <c r="H36" s="214"/>
      <c r="I36" s="214"/>
      <c r="J36" s="214"/>
      <c r="K36" s="214"/>
      <c r="L36" s="215"/>
    </row>
    <row r="37" spans="2:12" ht="17.25" customHeight="1" x14ac:dyDescent="0.45">
      <c r="B37" s="218"/>
      <c r="C37" s="181">
        <f>C35-C36</f>
        <v>465000</v>
      </c>
      <c r="D37" s="222"/>
      <c r="E37" s="223"/>
      <c r="F37" s="223"/>
      <c r="G37" s="223"/>
      <c r="H37" s="223"/>
      <c r="I37" s="223"/>
      <c r="J37" s="223"/>
      <c r="K37" s="223"/>
      <c r="L37" s="224"/>
    </row>
    <row r="39" spans="2:12" ht="16.2" x14ac:dyDescent="0.45">
      <c r="B39" s="7" t="s">
        <v>34</v>
      </c>
      <c r="D39" s="36"/>
      <c r="E39" s="36"/>
    </row>
    <row r="40" spans="2:12" x14ac:dyDescent="0.45">
      <c r="B40" s="225"/>
      <c r="C40" s="226"/>
      <c r="D40" s="226"/>
      <c r="E40" s="226"/>
      <c r="F40" s="226"/>
      <c r="G40" s="226"/>
      <c r="H40" s="226"/>
      <c r="I40" s="226"/>
      <c r="J40" s="226"/>
      <c r="K40" s="226"/>
      <c r="L40" s="227"/>
    </row>
    <row r="41" spans="2:12" x14ac:dyDescent="0.45">
      <c r="B41" s="228"/>
      <c r="C41" s="229"/>
      <c r="D41" s="229"/>
      <c r="E41" s="229"/>
      <c r="F41" s="229"/>
      <c r="G41" s="229"/>
      <c r="H41" s="229"/>
      <c r="I41" s="229"/>
      <c r="J41" s="229"/>
      <c r="K41" s="229"/>
      <c r="L41" s="230"/>
    </row>
    <row r="42" spans="2:12" x14ac:dyDescent="0.45">
      <c r="B42" s="228"/>
      <c r="C42" s="229"/>
      <c r="D42" s="229"/>
      <c r="E42" s="229"/>
      <c r="F42" s="229"/>
      <c r="G42" s="229"/>
      <c r="H42" s="229"/>
      <c r="I42" s="229"/>
      <c r="J42" s="229"/>
      <c r="K42" s="229"/>
      <c r="L42" s="230"/>
    </row>
    <row r="43" spans="2:12" x14ac:dyDescent="0.45">
      <c r="B43" s="228"/>
      <c r="C43" s="229"/>
      <c r="D43" s="229"/>
      <c r="E43" s="229"/>
      <c r="F43" s="229"/>
      <c r="G43" s="229"/>
      <c r="H43" s="229"/>
      <c r="I43" s="229"/>
      <c r="J43" s="229"/>
      <c r="K43" s="229"/>
      <c r="L43" s="230"/>
    </row>
    <row r="44" spans="2:12" x14ac:dyDescent="0.45">
      <c r="B44" s="228"/>
      <c r="C44" s="229"/>
      <c r="D44" s="229"/>
      <c r="E44" s="229"/>
      <c r="F44" s="229"/>
      <c r="G44" s="229"/>
      <c r="H44" s="229"/>
      <c r="I44" s="229"/>
      <c r="J44" s="229"/>
      <c r="K44" s="229"/>
      <c r="L44" s="230"/>
    </row>
    <row r="45" spans="2:12" x14ac:dyDescent="0.45">
      <c r="B45" s="228"/>
      <c r="C45" s="229"/>
      <c r="D45" s="229"/>
      <c r="E45" s="229"/>
      <c r="F45" s="229"/>
      <c r="G45" s="229"/>
      <c r="H45" s="229"/>
      <c r="I45" s="229"/>
      <c r="J45" s="229"/>
      <c r="K45" s="229"/>
      <c r="L45" s="230"/>
    </row>
    <row r="46" spans="2:12" x14ac:dyDescent="0.45">
      <c r="B46" s="231"/>
      <c r="C46" s="232"/>
      <c r="D46" s="232"/>
      <c r="E46" s="232"/>
      <c r="F46" s="232"/>
      <c r="G46" s="232"/>
      <c r="H46" s="232"/>
      <c r="I46" s="232"/>
      <c r="J46" s="232"/>
      <c r="K46" s="232"/>
      <c r="L46" s="233"/>
    </row>
  </sheetData>
  <mergeCells count="19">
    <mergeCell ref="D20:L20"/>
    <mergeCell ref="B35:B37"/>
    <mergeCell ref="D35:L37"/>
    <mergeCell ref="B40:L46"/>
    <mergeCell ref="D9:L9"/>
    <mergeCell ref="D10:L10"/>
    <mergeCell ref="D11:L11"/>
    <mergeCell ref="D12:L12"/>
    <mergeCell ref="B17:B18"/>
    <mergeCell ref="C17:C18"/>
    <mergeCell ref="D17:L17"/>
    <mergeCell ref="D18:F18"/>
    <mergeCell ref="J18:K18"/>
    <mergeCell ref="B6:L6"/>
    <mergeCell ref="B1:M1"/>
    <mergeCell ref="B2:M2"/>
    <mergeCell ref="C4:F4"/>
    <mergeCell ref="G4:H4"/>
    <mergeCell ref="I4:L4"/>
  </mergeCells>
  <phoneticPr fontId="2"/>
  <conditionalFormatting sqref="F19">
    <cfRule type="cellIs" dxfId="13" priority="1" stopIfTrue="1" operator="equal">
      <formula>"対象国を選択してください"</formula>
    </cfRule>
  </conditionalFormatting>
  <dataValidations count="1">
    <dataValidation type="list" showInputMessage="1" showErrorMessage="1" sqref="I65540 I131076 I196612 I262148 I327684 I393220 I458756 I524292 I589828 I655364 I720900 I786436 I851972 I917508 I983044" xr:uid="{5B27DF5E-F3F9-4153-BF8C-2D2DF0B3707A}">
      <formula1>国名</formula1>
    </dataValidation>
  </dataValidations>
  <pageMargins left="0.70866141732283472" right="0.70866141732283472" top="0.74803149606299213" bottom="0.74803149606299213" header="0.31496062992125984" footer="0.31496062992125984"/>
  <pageSetup paperSize="9" scale="71"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6A83D90A-1CE2-4FA3-83B5-9985B9E8F695}">
          <x14:formula1>
            <xm:f>リスト!$A$2:$A$12</xm:f>
          </x14:formula1>
          <xm:sqref>I4:L4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23DD-D40F-4804-868C-ABC37E0CCB18}">
  <sheetPr>
    <pageSetUpPr fitToPage="1"/>
  </sheetPr>
  <dimension ref="B1:M46"/>
  <sheetViews>
    <sheetView view="pageBreakPreview" zoomScale="80" zoomScaleNormal="100" zoomScaleSheetLayoutView="80" workbookViewId="0">
      <selection activeCell="I4" sqref="I4:L4"/>
    </sheetView>
  </sheetViews>
  <sheetFormatPr defaultColWidth="8.19921875" defaultRowHeight="13.2" x14ac:dyDescent="0.45"/>
  <cols>
    <col min="1" max="1" width="2.09765625" style="2" customWidth="1"/>
    <col min="2" max="2" width="16" style="5" bestFit="1" customWidth="1"/>
    <col min="3" max="3" width="28.8984375" style="2" customWidth="1"/>
    <col min="4" max="4" width="16.8984375" style="2" bestFit="1" customWidth="1"/>
    <col min="5" max="5" width="6.59765625" style="2" bestFit="1" customWidth="1"/>
    <col min="6" max="6" width="19.5" style="6" customWidth="1"/>
    <col min="7" max="7" width="6.69921875" style="6" bestFit="1" customWidth="1"/>
    <col min="8" max="8" width="10.3984375" style="2" bestFit="1" customWidth="1"/>
    <col min="9" max="9" width="5.5" style="2" bestFit="1" customWidth="1"/>
    <col min="10" max="10" width="3.59765625" style="2" bestFit="1" customWidth="1"/>
    <col min="11" max="11" width="6.09765625" style="2" customWidth="1"/>
    <col min="12" max="12" width="11" style="2" bestFit="1" customWidth="1"/>
    <col min="13" max="13" width="2.3984375" style="2" customWidth="1"/>
    <col min="14" max="16384" width="8.19921875" style="2"/>
  </cols>
  <sheetData>
    <row r="1" spans="2:13" s="1" customFormat="1" ht="19.2" x14ac:dyDescent="0.45">
      <c r="B1" s="204" t="s">
        <v>0</v>
      </c>
      <c r="C1" s="204"/>
      <c r="D1" s="204"/>
      <c r="E1" s="204"/>
      <c r="F1" s="204"/>
      <c r="G1" s="204"/>
      <c r="H1" s="204"/>
      <c r="I1" s="204"/>
      <c r="J1" s="204"/>
      <c r="K1" s="204"/>
      <c r="L1" s="204"/>
      <c r="M1" s="204"/>
    </row>
    <row r="2" spans="2:13" s="1" customFormat="1" ht="19.2" x14ac:dyDescent="0.45">
      <c r="B2" s="204" t="s">
        <v>101</v>
      </c>
      <c r="C2" s="204"/>
      <c r="D2" s="204"/>
      <c r="E2" s="204"/>
      <c r="F2" s="204"/>
      <c r="G2" s="204"/>
      <c r="H2" s="204"/>
      <c r="I2" s="204"/>
      <c r="J2" s="204"/>
      <c r="K2" s="204"/>
      <c r="L2" s="204"/>
      <c r="M2" s="204"/>
    </row>
    <row r="3" spans="2:13" x14ac:dyDescent="0.45">
      <c r="B3" s="3"/>
      <c r="C3" s="3"/>
      <c r="D3" s="3"/>
      <c r="E3" s="3"/>
      <c r="F3" s="3"/>
      <c r="G3" s="3"/>
      <c r="H3" s="3"/>
      <c r="I3" s="3"/>
      <c r="J3" s="3"/>
      <c r="K3" s="3"/>
      <c r="L3" s="3"/>
    </row>
    <row r="4" spans="2:13" s="4" customFormat="1" ht="30.75" customHeight="1" x14ac:dyDescent="0.45">
      <c r="B4" s="200" t="s">
        <v>1</v>
      </c>
      <c r="C4" s="205" t="s">
        <v>2</v>
      </c>
      <c r="D4" s="206"/>
      <c r="E4" s="206"/>
      <c r="F4" s="207"/>
      <c r="G4" s="248" t="s">
        <v>3</v>
      </c>
      <c r="H4" s="249"/>
      <c r="I4" s="210"/>
      <c r="J4" s="211"/>
      <c r="K4" s="211"/>
      <c r="L4" s="212"/>
    </row>
    <row r="5" spans="2:13" x14ac:dyDescent="0.45">
      <c r="B5" s="3" t="s">
        <v>4</v>
      </c>
      <c r="D5" s="5"/>
      <c r="E5" s="5"/>
      <c r="F5" s="3"/>
      <c r="G5" s="3"/>
      <c r="H5" s="3"/>
      <c r="I5" s="3"/>
      <c r="J5" s="3"/>
      <c r="K5" s="3"/>
      <c r="L5" s="3"/>
    </row>
    <row r="6" spans="2:13" ht="23.4" x14ac:dyDescent="0.45">
      <c r="B6" s="202" t="s">
        <v>35</v>
      </c>
      <c r="C6" s="203"/>
      <c r="D6" s="203"/>
      <c r="E6" s="203"/>
      <c r="F6" s="203"/>
      <c r="G6" s="203"/>
      <c r="H6" s="203"/>
      <c r="I6" s="203"/>
      <c r="J6" s="203"/>
      <c r="K6" s="203"/>
      <c r="L6" s="203"/>
    </row>
    <row r="8" spans="2:13" ht="16.2" x14ac:dyDescent="0.45">
      <c r="B8" s="7" t="s">
        <v>6</v>
      </c>
    </row>
    <row r="9" spans="2:13" x14ac:dyDescent="0.45">
      <c r="B9" s="171" t="s">
        <v>7</v>
      </c>
      <c r="C9" s="171" t="s">
        <v>8</v>
      </c>
      <c r="D9" s="234" t="s">
        <v>9</v>
      </c>
      <c r="E9" s="235"/>
      <c r="F9" s="235"/>
      <c r="G9" s="235"/>
      <c r="H9" s="235"/>
      <c r="I9" s="235"/>
      <c r="J9" s="235"/>
      <c r="K9" s="235"/>
      <c r="L9" s="236"/>
    </row>
    <row r="10" spans="2:13" x14ac:dyDescent="0.45">
      <c r="B10" s="174" t="s">
        <v>10</v>
      </c>
      <c r="C10" s="176">
        <f>C36</f>
        <v>0</v>
      </c>
      <c r="D10" s="237" t="s">
        <v>11</v>
      </c>
      <c r="E10" s="238"/>
      <c r="F10" s="238"/>
      <c r="G10" s="238"/>
      <c r="H10" s="238"/>
      <c r="I10" s="238"/>
      <c r="J10" s="238"/>
      <c r="K10" s="238"/>
      <c r="L10" s="239"/>
    </row>
    <row r="11" spans="2:13" ht="13.8" thickBot="1" x14ac:dyDescent="0.5">
      <c r="B11" s="8" t="s">
        <v>12</v>
      </c>
      <c r="C11" s="9">
        <f>C37</f>
        <v>0</v>
      </c>
      <c r="D11" s="250" t="s">
        <v>13</v>
      </c>
      <c r="E11" s="251"/>
      <c r="F11" s="251"/>
      <c r="G11" s="251"/>
      <c r="H11" s="251"/>
      <c r="I11" s="251"/>
      <c r="J11" s="251"/>
      <c r="K11" s="251"/>
      <c r="L11" s="252"/>
    </row>
    <row r="12" spans="2:13" ht="13.8" thickTop="1" x14ac:dyDescent="0.45">
      <c r="B12" s="10" t="s">
        <v>14</v>
      </c>
      <c r="C12" s="178">
        <f>SUM(C35)</f>
        <v>0</v>
      </c>
      <c r="D12" s="243"/>
      <c r="E12" s="244"/>
      <c r="F12" s="244"/>
      <c r="G12" s="244"/>
      <c r="H12" s="244"/>
      <c r="I12" s="244"/>
      <c r="J12" s="244"/>
      <c r="K12" s="244"/>
      <c r="L12" s="245"/>
    </row>
    <row r="16" spans="2:13" ht="16.2" x14ac:dyDescent="0.45">
      <c r="B16" s="7" t="s">
        <v>15</v>
      </c>
      <c r="C16" s="2" t="s">
        <v>16</v>
      </c>
      <c r="F16" s="12"/>
      <c r="G16" s="12"/>
      <c r="H16" s="13"/>
      <c r="I16" s="13"/>
      <c r="J16" s="13"/>
      <c r="K16" s="13"/>
      <c r="L16" s="12"/>
    </row>
    <row r="17" spans="2:13" x14ac:dyDescent="0.45">
      <c r="B17" s="246" t="s">
        <v>7</v>
      </c>
      <c r="C17" s="246" t="s">
        <v>8</v>
      </c>
      <c r="D17" s="246" t="s">
        <v>17</v>
      </c>
      <c r="E17" s="246"/>
      <c r="F17" s="246"/>
      <c r="G17" s="246"/>
      <c r="H17" s="246"/>
      <c r="I17" s="246"/>
      <c r="J17" s="246"/>
      <c r="K17" s="246"/>
      <c r="L17" s="246"/>
    </row>
    <row r="18" spans="2:13" x14ac:dyDescent="0.45">
      <c r="B18" s="246"/>
      <c r="C18" s="246"/>
      <c r="D18" s="235" t="s">
        <v>9</v>
      </c>
      <c r="E18" s="235"/>
      <c r="F18" s="235"/>
      <c r="G18" s="172"/>
      <c r="H18" s="198" t="s">
        <v>18</v>
      </c>
      <c r="I18" s="199"/>
      <c r="J18" s="247" t="s">
        <v>19</v>
      </c>
      <c r="K18" s="247"/>
      <c r="L18" s="173" t="s">
        <v>20</v>
      </c>
    </row>
    <row r="19" spans="2:13" ht="14.4" x14ac:dyDescent="0.45">
      <c r="B19" s="14" t="s">
        <v>21</v>
      </c>
      <c r="C19" s="15">
        <f>SUM(L21,L25)</f>
        <v>0</v>
      </c>
      <c r="D19" s="16" t="s">
        <v>22</v>
      </c>
      <c r="E19" s="17" t="s">
        <v>23</v>
      </c>
      <c r="F19" s="66" t="s">
        <v>95</v>
      </c>
      <c r="G19" s="18"/>
      <c r="H19" s="18"/>
      <c r="I19" s="18"/>
      <c r="J19" s="18"/>
      <c r="K19" s="18"/>
      <c r="L19" s="19"/>
    </row>
    <row r="20" spans="2:13" x14ac:dyDescent="0.45">
      <c r="B20" s="20"/>
      <c r="C20" s="179">
        <f>SUM(L22,L26)</f>
        <v>0</v>
      </c>
      <c r="D20" s="213" t="s">
        <v>24</v>
      </c>
      <c r="E20" s="214"/>
      <c r="F20" s="214"/>
      <c r="G20" s="214"/>
      <c r="H20" s="214"/>
      <c r="I20" s="214"/>
      <c r="J20" s="214"/>
      <c r="K20" s="214"/>
      <c r="L20" s="215"/>
    </row>
    <row r="21" spans="2:13" x14ac:dyDescent="0.45">
      <c r="B21" s="20"/>
      <c r="C21" s="180">
        <f>C19-C20</f>
        <v>0</v>
      </c>
      <c r="D21" s="193"/>
      <c r="E21" s="193"/>
      <c r="F21" s="194"/>
      <c r="G21" s="192" t="s">
        <v>25</v>
      </c>
      <c r="H21" s="188"/>
      <c r="I21" s="195" t="s">
        <v>26</v>
      </c>
      <c r="J21" s="196"/>
      <c r="K21" s="196" t="s">
        <v>27</v>
      </c>
      <c r="L21" s="197">
        <f>H21*J21</f>
        <v>0</v>
      </c>
    </row>
    <row r="22" spans="2:13" x14ac:dyDescent="0.45">
      <c r="B22" s="20"/>
      <c r="C22" s="22"/>
      <c r="D22" s="23"/>
      <c r="E22" s="23"/>
      <c r="F22" s="183" t="s">
        <v>28</v>
      </c>
      <c r="G22" s="183"/>
      <c r="H22" s="184">
        <v>0</v>
      </c>
      <c r="I22" s="185" t="s">
        <v>26</v>
      </c>
      <c r="J22" s="186">
        <v>0</v>
      </c>
      <c r="K22" s="186" t="s">
        <v>27</v>
      </c>
      <c r="L22" s="187">
        <f>H22*J22</f>
        <v>0</v>
      </c>
    </row>
    <row r="23" spans="2:13" x14ac:dyDescent="0.45">
      <c r="B23" s="20"/>
      <c r="C23" s="22"/>
      <c r="D23" s="23"/>
      <c r="E23" s="23"/>
      <c r="F23" s="24"/>
      <c r="G23" s="24"/>
      <c r="H23" s="25"/>
      <c r="I23" s="26"/>
      <c r="J23" s="27"/>
      <c r="K23" s="27"/>
      <c r="L23" s="28"/>
    </row>
    <row r="24" spans="2:13" x14ac:dyDescent="0.45">
      <c r="B24" s="20"/>
      <c r="C24" s="22"/>
      <c r="D24" s="23"/>
      <c r="E24" s="23"/>
      <c r="F24" s="24"/>
      <c r="G24" s="24"/>
      <c r="H24" s="25"/>
      <c r="I24" s="26"/>
      <c r="J24" s="27"/>
      <c r="K24" s="27"/>
      <c r="L24" s="28"/>
    </row>
    <row r="25" spans="2:13" x14ac:dyDescent="0.45">
      <c r="B25" s="20"/>
      <c r="C25" s="22"/>
      <c r="D25" s="37"/>
      <c r="E25" s="37"/>
      <c r="F25" s="38"/>
      <c r="G25" s="192" t="s">
        <v>29</v>
      </c>
      <c r="H25" s="188">
        <v>0</v>
      </c>
      <c r="I25" s="191" t="s">
        <v>26</v>
      </c>
      <c r="J25" s="189">
        <v>0</v>
      </c>
      <c r="K25" s="189" t="s">
        <v>27</v>
      </c>
      <c r="L25" s="190">
        <f>H25*J25</f>
        <v>0</v>
      </c>
      <c r="M25" s="27"/>
    </row>
    <row r="26" spans="2:13" x14ac:dyDescent="0.45">
      <c r="B26" s="20"/>
      <c r="C26" s="22"/>
      <c r="D26" s="23"/>
      <c r="E26" s="23"/>
      <c r="F26" s="183" t="s">
        <v>28</v>
      </c>
      <c r="G26" s="183"/>
      <c r="H26" s="184">
        <v>0</v>
      </c>
      <c r="I26" s="185" t="s">
        <v>26</v>
      </c>
      <c r="J26" s="186">
        <v>0</v>
      </c>
      <c r="K26" s="186" t="s">
        <v>27</v>
      </c>
      <c r="L26" s="187">
        <f>H26*J26</f>
        <v>0</v>
      </c>
    </row>
    <row r="27" spans="2:13" x14ac:dyDescent="0.45">
      <c r="B27" s="20"/>
      <c r="C27" s="22"/>
      <c r="D27" s="23"/>
      <c r="E27" s="23"/>
      <c r="F27" s="24"/>
      <c r="G27" s="24"/>
      <c r="H27" s="25"/>
      <c r="I27" s="26"/>
      <c r="J27" s="27"/>
      <c r="K27" s="27"/>
      <c r="L27" s="28"/>
    </row>
    <row r="28" spans="2:13" ht="14.4" x14ac:dyDescent="0.45">
      <c r="B28" s="47" t="s">
        <v>30</v>
      </c>
      <c r="C28" s="29">
        <f>SUM(L30,L33)</f>
        <v>0</v>
      </c>
      <c r="D28" s="48" t="s">
        <v>31</v>
      </c>
      <c r="E28" s="48"/>
      <c r="F28" s="31"/>
      <c r="G28" s="31"/>
      <c r="H28" s="32"/>
      <c r="I28" s="33"/>
      <c r="J28" s="34"/>
      <c r="K28" s="34"/>
      <c r="L28" s="35"/>
    </row>
    <row r="29" spans="2:13" x14ac:dyDescent="0.45">
      <c r="B29" s="20"/>
      <c r="C29" s="180">
        <f>C28</f>
        <v>0</v>
      </c>
      <c r="D29" s="36"/>
      <c r="E29" s="36"/>
      <c r="F29" s="24"/>
      <c r="G29" s="24"/>
      <c r="H29" s="25"/>
      <c r="I29" s="26"/>
      <c r="J29" s="27"/>
      <c r="K29" s="27"/>
      <c r="L29" s="28"/>
    </row>
    <row r="30" spans="2:13" x14ac:dyDescent="0.45">
      <c r="B30" s="20"/>
      <c r="C30" s="21"/>
      <c r="D30" s="37"/>
      <c r="E30" s="37"/>
      <c r="F30" s="38"/>
      <c r="G30" s="38"/>
      <c r="H30" s="188">
        <v>0</v>
      </c>
      <c r="I30" s="191" t="s">
        <v>26</v>
      </c>
      <c r="J30" s="189">
        <v>0</v>
      </c>
      <c r="K30" s="189" t="s">
        <v>27</v>
      </c>
      <c r="L30" s="190">
        <f>H30*J30</f>
        <v>0</v>
      </c>
    </row>
    <row r="31" spans="2:13" x14ac:dyDescent="0.45">
      <c r="B31" s="20"/>
      <c r="C31" s="21"/>
      <c r="D31" s="23"/>
      <c r="E31" s="23"/>
      <c r="F31" s="24"/>
      <c r="G31" s="24"/>
      <c r="H31" s="25"/>
      <c r="I31" s="26"/>
      <c r="J31" s="27"/>
      <c r="K31" s="27"/>
      <c r="L31" s="28"/>
    </row>
    <row r="32" spans="2:13" x14ac:dyDescent="0.45">
      <c r="B32" s="20"/>
      <c r="C32" s="21"/>
      <c r="D32" s="36"/>
      <c r="E32" s="36"/>
      <c r="F32" s="24"/>
      <c r="G32" s="24"/>
      <c r="H32" s="25"/>
      <c r="I32" s="26"/>
      <c r="J32" s="27"/>
      <c r="K32" s="27"/>
      <c r="L32" s="28"/>
    </row>
    <row r="33" spans="2:12" x14ac:dyDescent="0.45">
      <c r="B33" s="20"/>
      <c r="C33" s="22"/>
      <c r="D33" s="37"/>
      <c r="E33" s="37"/>
      <c r="F33" s="38"/>
      <c r="G33" s="38"/>
      <c r="H33" s="188">
        <v>0</v>
      </c>
      <c r="I33" s="191" t="s">
        <v>26</v>
      </c>
      <c r="J33" s="189">
        <v>0</v>
      </c>
      <c r="K33" s="189" t="s">
        <v>27</v>
      </c>
      <c r="L33" s="190">
        <f>H33*J33</f>
        <v>0</v>
      </c>
    </row>
    <row r="34" spans="2:12" ht="13.8" thickBot="1" x14ac:dyDescent="0.5">
      <c r="B34" s="11"/>
      <c r="C34" s="39"/>
      <c r="D34" s="40"/>
      <c r="E34" s="40"/>
      <c r="F34" s="41"/>
      <c r="G34" s="41"/>
      <c r="H34" s="42"/>
      <c r="I34" s="43"/>
      <c r="J34" s="44"/>
      <c r="K34" s="44"/>
      <c r="L34" s="45"/>
    </row>
    <row r="35" spans="2:12" ht="13.8" thickTop="1" x14ac:dyDescent="0.45">
      <c r="B35" s="216" t="s">
        <v>14</v>
      </c>
      <c r="C35" s="46">
        <f>SUM(C19+C28)</f>
        <v>0</v>
      </c>
      <c r="D35" s="219"/>
      <c r="E35" s="220"/>
      <c r="F35" s="220"/>
      <c r="G35" s="220"/>
      <c r="H35" s="220"/>
      <c r="I35" s="220"/>
      <c r="J35" s="220"/>
      <c r="K35" s="220"/>
      <c r="L35" s="221"/>
    </row>
    <row r="36" spans="2:12" x14ac:dyDescent="0.45">
      <c r="B36" s="217"/>
      <c r="C36" s="182">
        <f>SUM(C20)</f>
        <v>0</v>
      </c>
      <c r="D36" s="213"/>
      <c r="E36" s="214"/>
      <c r="F36" s="214"/>
      <c r="G36" s="214"/>
      <c r="H36" s="214"/>
      <c r="I36" s="214"/>
      <c r="J36" s="214"/>
      <c r="K36" s="214"/>
      <c r="L36" s="215"/>
    </row>
    <row r="37" spans="2:12" ht="17.25" customHeight="1" x14ac:dyDescent="0.45">
      <c r="B37" s="218"/>
      <c r="C37" s="181">
        <f>C35-C36</f>
        <v>0</v>
      </c>
      <c r="D37" s="222"/>
      <c r="E37" s="223"/>
      <c r="F37" s="223"/>
      <c r="G37" s="223"/>
      <c r="H37" s="223"/>
      <c r="I37" s="223"/>
      <c r="J37" s="223"/>
      <c r="K37" s="223"/>
      <c r="L37" s="224"/>
    </row>
    <row r="39" spans="2:12" ht="16.2" x14ac:dyDescent="0.45">
      <c r="B39" s="7" t="s">
        <v>34</v>
      </c>
      <c r="D39" s="36"/>
      <c r="E39" s="36"/>
    </row>
    <row r="40" spans="2:12" x14ac:dyDescent="0.45">
      <c r="B40" s="225"/>
      <c r="C40" s="226"/>
      <c r="D40" s="226"/>
      <c r="E40" s="226"/>
      <c r="F40" s="226"/>
      <c r="G40" s="226"/>
      <c r="H40" s="226"/>
      <c r="I40" s="226"/>
      <c r="J40" s="226"/>
      <c r="K40" s="226"/>
      <c r="L40" s="227"/>
    </row>
    <row r="41" spans="2:12" x14ac:dyDescent="0.45">
      <c r="B41" s="228"/>
      <c r="C41" s="229"/>
      <c r="D41" s="229"/>
      <c r="E41" s="229"/>
      <c r="F41" s="229"/>
      <c r="G41" s="229"/>
      <c r="H41" s="229"/>
      <c r="I41" s="229"/>
      <c r="J41" s="229"/>
      <c r="K41" s="229"/>
      <c r="L41" s="230"/>
    </row>
    <row r="42" spans="2:12" x14ac:dyDescent="0.45">
      <c r="B42" s="228"/>
      <c r="C42" s="229"/>
      <c r="D42" s="229"/>
      <c r="E42" s="229"/>
      <c r="F42" s="229"/>
      <c r="G42" s="229"/>
      <c r="H42" s="229"/>
      <c r="I42" s="229"/>
      <c r="J42" s="229"/>
      <c r="K42" s="229"/>
      <c r="L42" s="230"/>
    </row>
    <row r="43" spans="2:12" x14ac:dyDescent="0.45">
      <c r="B43" s="228"/>
      <c r="C43" s="229"/>
      <c r="D43" s="229"/>
      <c r="E43" s="229"/>
      <c r="F43" s="229"/>
      <c r="G43" s="229"/>
      <c r="H43" s="229"/>
      <c r="I43" s="229"/>
      <c r="J43" s="229"/>
      <c r="K43" s="229"/>
      <c r="L43" s="230"/>
    </row>
    <row r="44" spans="2:12" x14ac:dyDescent="0.45">
      <c r="B44" s="228"/>
      <c r="C44" s="229"/>
      <c r="D44" s="229"/>
      <c r="E44" s="229"/>
      <c r="F44" s="229"/>
      <c r="G44" s="229"/>
      <c r="H44" s="229"/>
      <c r="I44" s="229"/>
      <c r="J44" s="229"/>
      <c r="K44" s="229"/>
      <c r="L44" s="230"/>
    </row>
    <row r="45" spans="2:12" x14ac:dyDescent="0.45">
      <c r="B45" s="228"/>
      <c r="C45" s="229"/>
      <c r="D45" s="229"/>
      <c r="E45" s="229"/>
      <c r="F45" s="229"/>
      <c r="G45" s="229"/>
      <c r="H45" s="229"/>
      <c r="I45" s="229"/>
      <c r="J45" s="229"/>
      <c r="K45" s="229"/>
      <c r="L45" s="230"/>
    </row>
    <row r="46" spans="2:12" x14ac:dyDescent="0.45">
      <c r="B46" s="231"/>
      <c r="C46" s="232"/>
      <c r="D46" s="232"/>
      <c r="E46" s="232"/>
      <c r="F46" s="232"/>
      <c r="G46" s="232"/>
      <c r="H46" s="232"/>
      <c r="I46" s="232"/>
      <c r="J46" s="232"/>
      <c r="K46" s="232"/>
      <c r="L46" s="233"/>
    </row>
  </sheetData>
  <mergeCells count="19">
    <mergeCell ref="D20:L20"/>
    <mergeCell ref="B35:B37"/>
    <mergeCell ref="D35:L37"/>
    <mergeCell ref="B40:L46"/>
    <mergeCell ref="D9:L9"/>
    <mergeCell ref="D10:L10"/>
    <mergeCell ref="D11:L11"/>
    <mergeCell ref="D12:L12"/>
    <mergeCell ref="B17:B18"/>
    <mergeCell ref="C17:C18"/>
    <mergeCell ref="D17:L17"/>
    <mergeCell ref="D18:F18"/>
    <mergeCell ref="J18:K18"/>
    <mergeCell ref="B6:L6"/>
    <mergeCell ref="B1:M1"/>
    <mergeCell ref="B2:M2"/>
    <mergeCell ref="C4:F4"/>
    <mergeCell ref="G4:H4"/>
    <mergeCell ref="I4:L4"/>
  </mergeCells>
  <phoneticPr fontId="2"/>
  <conditionalFormatting sqref="F19">
    <cfRule type="cellIs" dxfId="12" priority="1" stopIfTrue="1" operator="equal">
      <formula>"対象国を選択してください"</formula>
    </cfRule>
  </conditionalFormatting>
  <dataValidations count="1">
    <dataValidation type="list" showInputMessage="1" showErrorMessage="1" sqref="I65540:L65540 I131076:L131076 I196612:L196612 I262148:L262148 I327684:L327684 I393220:L393220 I458756:L458756 I524292:L524292 I589828:L589828 I655364:L655364 I720900:L720900 I786436:L786436 I851972:L851972 I917508:L917508 I983044:L983044" xr:uid="{05220D70-9A48-4C63-A7E1-4FECFE92E412}">
      <formula1>国名</formula1>
    </dataValidation>
  </dataValidations>
  <pageMargins left="0.70866141732283472" right="0.70866141732283472" top="0.74803149606299213" bottom="0.74803149606299213" header="0.31496062992125984" footer="0.31496062992125984"/>
  <pageSetup paperSize="9" scale="71" orientation="landscape" r:id="rId1"/>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18EBCC2-3AF9-4445-A56D-62CD86ABD34E}">
          <x14:formula1>
            <xm:f>リスト!$A$2:$A$12</xm:f>
          </x14:formula1>
          <xm:sqref>I4:L4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9DC4-9F0F-4973-8945-972D25265349}">
  <sheetPr>
    <pageSetUpPr fitToPage="1"/>
  </sheetPr>
  <dimension ref="B1:M60"/>
  <sheetViews>
    <sheetView view="pageBreakPreview" zoomScale="80" zoomScaleNormal="78" zoomScaleSheetLayoutView="80" workbookViewId="0">
      <selection activeCell="B1" sqref="B1:L1"/>
    </sheetView>
  </sheetViews>
  <sheetFormatPr defaultColWidth="8.19921875" defaultRowHeight="13.2" x14ac:dyDescent="0.45"/>
  <cols>
    <col min="1" max="1" width="2.09765625" style="49" customWidth="1"/>
    <col min="2" max="2" width="16.8984375" style="55" customWidth="1"/>
    <col min="3" max="3" width="38.19921875" style="49" customWidth="1"/>
    <col min="4" max="4" width="26.19921875" style="49" bestFit="1" customWidth="1"/>
    <col min="5" max="5" width="6.69921875" style="52" customWidth="1"/>
    <col min="6" max="6" width="20.59765625" style="52" customWidth="1"/>
    <col min="7" max="7" width="13.69921875" style="49" customWidth="1"/>
    <col min="8" max="8" width="5.5" style="49" bestFit="1" customWidth="1"/>
    <col min="9" max="9" width="4.19921875" style="49" bestFit="1" customWidth="1"/>
    <col min="10" max="10" width="5.8984375" style="49" bestFit="1" customWidth="1"/>
    <col min="11" max="11" width="3.09765625" style="49" customWidth="1"/>
    <col min="12" max="12" width="5" style="49" customWidth="1"/>
    <col min="13" max="13" width="21" style="49" customWidth="1"/>
    <col min="14" max="16384" width="8.19921875" style="49"/>
  </cols>
  <sheetData>
    <row r="1" spans="2:13" s="1" customFormat="1" ht="19.2" x14ac:dyDescent="0.45">
      <c r="B1" s="204" t="s">
        <v>0</v>
      </c>
      <c r="C1" s="204"/>
      <c r="D1" s="255"/>
      <c r="E1" s="255"/>
      <c r="F1" s="255"/>
      <c r="G1" s="255"/>
      <c r="H1" s="255"/>
      <c r="I1" s="255"/>
      <c r="J1" s="255"/>
      <c r="K1" s="255"/>
      <c r="L1" s="255"/>
    </row>
    <row r="2" spans="2:13" s="1" customFormat="1" ht="19.2" x14ac:dyDescent="0.45">
      <c r="B2" s="204" t="s">
        <v>101</v>
      </c>
      <c r="C2" s="204"/>
      <c r="D2" s="204"/>
      <c r="E2" s="204"/>
      <c r="F2" s="204"/>
      <c r="G2" s="204"/>
      <c r="H2" s="204"/>
      <c r="I2" s="204"/>
      <c r="J2" s="204"/>
      <c r="K2" s="204"/>
      <c r="L2" s="204"/>
      <c r="M2" s="204"/>
    </row>
    <row r="3" spans="2:13" x14ac:dyDescent="0.45">
      <c r="B3" s="50"/>
      <c r="C3" s="50"/>
      <c r="D3" s="50"/>
      <c r="E3" s="50"/>
      <c r="F3" s="50"/>
      <c r="G3" s="50"/>
      <c r="H3" s="50"/>
      <c r="I3" s="50"/>
      <c r="J3" s="50"/>
      <c r="K3" s="50"/>
      <c r="L3" s="50"/>
      <c r="M3" s="50"/>
    </row>
    <row r="4" spans="2:13" ht="30.9" customHeight="1" x14ac:dyDescent="0.45">
      <c r="B4" s="132" t="s">
        <v>36</v>
      </c>
      <c r="C4" s="256" t="s">
        <v>37</v>
      </c>
      <c r="D4" s="257"/>
      <c r="E4" s="257"/>
      <c r="F4" s="257"/>
      <c r="G4" s="258"/>
      <c r="H4" s="259" t="s">
        <v>38</v>
      </c>
      <c r="I4" s="260"/>
      <c r="J4" s="260"/>
      <c r="K4" s="210" t="s">
        <v>75</v>
      </c>
      <c r="L4" s="211"/>
      <c r="M4" s="212"/>
    </row>
    <row r="5" spans="2:13" x14ac:dyDescent="0.45">
      <c r="B5" s="49" t="s">
        <v>4</v>
      </c>
      <c r="E5" s="49"/>
      <c r="F5" s="49"/>
    </row>
    <row r="6" spans="2:13" ht="23.4" x14ac:dyDescent="0.45">
      <c r="B6" s="253" t="s">
        <v>39</v>
      </c>
      <c r="C6" s="254"/>
      <c r="D6" s="254"/>
      <c r="E6" s="254"/>
      <c r="F6" s="254"/>
      <c r="G6" s="254"/>
      <c r="H6" s="254"/>
      <c r="I6" s="254"/>
      <c r="J6" s="254"/>
      <c r="K6" s="254"/>
      <c r="L6" s="254"/>
      <c r="M6" s="254"/>
    </row>
    <row r="7" spans="2:13" ht="16.2" x14ac:dyDescent="0.45">
      <c r="B7" s="51" t="s">
        <v>6</v>
      </c>
    </row>
    <row r="8" spans="2:13" x14ac:dyDescent="0.45">
      <c r="B8" s="133" t="s">
        <v>7</v>
      </c>
      <c r="C8" s="133" t="s">
        <v>8</v>
      </c>
      <c r="D8" s="261" t="s">
        <v>9</v>
      </c>
      <c r="E8" s="262"/>
      <c r="F8" s="262"/>
      <c r="G8" s="262"/>
      <c r="H8" s="262"/>
      <c r="I8" s="262"/>
      <c r="J8" s="262"/>
      <c r="K8" s="262"/>
      <c r="L8" s="262"/>
      <c r="M8" s="263"/>
    </row>
    <row r="9" spans="2:13" ht="14.4" x14ac:dyDescent="0.45">
      <c r="B9" s="130" t="s">
        <v>10</v>
      </c>
      <c r="C9" s="131">
        <f>C52</f>
        <v>1731000</v>
      </c>
      <c r="D9" s="264" t="s">
        <v>40</v>
      </c>
      <c r="E9" s="265"/>
      <c r="F9" s="265"/>
      <c r="G9" s="265"/>
      <c r="H9" s="265"/>
      <c r="I9" s="265"/>
      <c r="J9" s="265"/>
      <c r="K9" s="265"/>
      <c r="L9" s="265"/>
      <c r="M9" s="266"/>
    </row>
    <row r="10" spans="2:13" ht="15" thickBot="1" x14ac:dyDescent="0.5">
      <c r="B10" s="128" t="s">
        <v>12</v>
      </c>
      <c r="C10" s="129">
        <f>C53</f>
        <v>426000</v>
      </c>
      <c r="D10" s="267" t="s">
        <v>41</v>
      </c>
      <c r="E10" s="268"/>
      <c r="F10" s="268"/>
      <c r="G10" s="268"/>
      <c r="H10" s="268"/>
      <c r="I10" s="268"/>
      <c r="J10" s="268"/>
      <c r="K10" s="268"/>
      <c r="L10" s="268"/>
      <c r="M10" s="269"/>
    </row>
    <row r="11" spans="2:13" ht="15" thickTop="1" x14ac:dyDescent="0.45">
      <c r="B11" s="56" t="s">
        <v>14</v>
      </c>
      <c r="C11" s="155">
        <f>C9+C10</f>
        <v>2157000</v>
      </c>
      <c r="D11" s="270"/>
      <c r="E11" s="271"/>
      <c r="F11" s="271"/>
      <c r="G11" s="271"/>
      <c r="H11" s="271"/>
      <c r="I11" s="271"/>
      <c r="J11" s="271"/>
      <c r="K11" s="271"/>
      <c r="L11" s="271"/>
      <c r="M11" s="272"/>
    </row>
    <row r="12" spans="2:13" ht="14.4" x14ac:dyDescent="0.45">
      <c r="B12" s="57"/>
      <c r="C12" s="58"/>
      <c r="D12" s="58"/>
      <c r="E12" s="59"/>
      <c r="F12" s="59"/>
      <c r="G12" s="58"/>
      <c r="H12" s="58"/>
      <c r="I12" s="58"/>
      <c r="J12" s="58"/>
      <c r="K12" s="58"/>
      <c r="L12" s="58"/>
      <c r="M12" s="58"/>
    </row>
    <row r="13" spans="2:13" ht="14.4" x14ac:dyDescent="0.45">
      <c r="B13" s="57"/>
      <c r="C13" s="58"/>
      <c r="D13" s="58"/>
      <c r="E13" s="59"/>
      <c r="F13" s="59"/>
      <c r="G13" s="58"/>
      <c r="H13" s="58"/>
      <c r="I13" s="58"/>
      <c r="J13" s="58"/>
      <c r="K13" s="58"/>
      <c r="L13" s="58"/>
      <c r="M13" s="58"/>
    </row>
    <row r="14" spans="2:13" ht="14.4" x14ac:dyDescent="0.45">
      <c r="B14" s="57"/>
      <c r="C14" s="58"/>
      <c r="D14" s="58"/>
      <c r="E14" s="59"/>
      <c r="F14" s="59"/>
      <c r="G14" s="58"/>
      <c r="H14" s="58"/>
      <c r="I14" s="58"/>
      <c r="J14" s="58"/>
      <c r="K14" s="58"/>
      <c r="L14" s="58"/>
      <c r="M14" s="58"/>
    </row>
    <row r="15" spans="2:13" ht="16.2" x14ac:dyDescent="0.45">
      <c r="B15" s="51" t="s">
        <v>15</v>
      </c>
      <c r="C15" s="60" t="s">
        <v>16</v>
      </c>
      <c r="G15" s="61"/>
      <c r="H15" s="61"/>
      <c r="I15" s="61"/>
      <c r="J15" s="61"/>
      <c r="K15" s="61"/>
      <c r="L15" s="61"/>
    </row>
    <row r="16" spans="2:13" x14ac:dyDescent="0.45">
      <c r="B16" s="273" t="s">
        <v>7</v>
      </c>
      <c r="C16" s="273" t="s">
        <v>8</v>
      </c>
      <c r="D16" s="273" t="s">
        <v>17</v>
      </c>
      <c r="E16" s="273"/>
      <c r="F16" s="273"/>
      <c r="G16" s="274"/>
      <c r="H16" s="274"/>
      <c r="I16" s="274"/>
      <c r="J16" s="274"/>
      <c r="K16" s="274"/>
      <c r="L16" s="274"/>
      <c r="M16" s="273"/>
    </row>
    <row r="17" spans="2:13" x14ac:dyDescent="0.45">
      <c r="B17" s="273"/>
      <c r="C17" s="273"/>
      <c r="D17" s="262" t="s">
        <v>9</v>
      </c>
      <c r="E17" s="262"/>
      <c r="F17" s="134"/>
      <c r="G17" s="134" t="s">
        <v>18</v>
      </c>
      <c r="H17" s="135"/>
      <c r="I17" s="262" t="s">
        <v>19</v>
      </c>
      <c r="J17" s="262"/>
      <c r="K17" s="134"/>
      <c r="L17" s="134"/>
      <c r="M17" s="136" t="s">
        <v>20</v>
      </c>
    </row>
    <row r="18" spans="2:13" ht="14.25" customHeight="1" x14ac:dyDescent="0.45">
      <c r="B18" s="62" t="s">
        <v>42</v>
      </c>
      <c r="C18" s="63">
        <f>M19</f>
        <v>112000</v>
      </c>
      <c r="D18" s="64" t="s">
        <v>43</v>
      </c>
      <c r="E18" s="65" t="s">
        <v>23</v>
      </c>
      <c r="F18" s="66" t="s">
        <v>96</v>
      </c>
      <c r="G18" s="67"/>
      <c r="H18" s="67"/>
      <c r="I18" s="67"/>
      <c r="J18" s="67"/>
      <c r="K18" s="67"/>
      <c r="L18" s="67"/>
      <c r="M18" s="68"/>
    </row>
    <row r="19" spans="2:13" ht="14.25" customHeight="1" x14ac:dyDescent="0.45">
      <c r="B19" s="69"/>
      <c r="C19" s="137">
        <f>M20</f>
        <v>105000</v>
      </c>
      <c r="D19" s="160"/>
      <c r="E19" s="161"/>
      <c r="F19" s="161"/>
      <c r="G19" s="142">
        <v>16000</v>
      </c>
      <c r="H19" s="143" t="s">
        <v>26</v>
      </c>
      <c r="I19" s="162">
        <v>1</v>
      </c>
      <c r="J19" s="163" t="s">
        <v>44</v>
      </c>
      <c r="K19" s="164">
        <v>7</v>
      </c>
      <c r="L19" s="163" t="s">
        <v>45</v>
      </c>
      <c r="M19" s="165">
        <f>G19*I19*K19</f>
        <v>112000</v>
      </c>
    </row>
    <row r="20" spans="2:13" ht="14.25" customHeight="1" x14ac:dyDescent="0.45">
      <c r="B20" s="69"/>
      <c r="C20" s="139">
        <f>C18-C19</f>
        <v>7000</v>
      </c>
      <c r="D20" s="298" t="s">
        <v>89</v>
      </c>
      <c r="E20" s="299"/>
      <c r="F20" s="72"/>
      <c r="G20" s="156">
        <v>15000</v>
      </c>
      <c r="H20" s="157" t="s">
        <v>26</v>
      </c>
      <c r="I20" s="158">
        <v>1</v>
      </c>
      <c r="J20" s="159" t="s">
        <v>44</v>
      </c>
      <c r="K20" s="158">
        <v>7</v>
      </c>
      <c r="L20" s="159" t="s">
        <v>45</v>
      </c>
      <c r="M20" s="169">
        <f>G20*I20*K20</f>
        <v>105000</v>
      </c>
    </row>
    <row r="21" spans="2:13" ht="14.25" customHeight="1" x14ac:dyDescent="0.45">
      <c r="B21" s="78"/>
      <c r="C21" s="79"/>
      <c r="D21" s="80"/>
      <c r="E21" s="81"/>
      <c r="F21" s="81"/>
      <c r="G21" s="82"/>
      <c r="H21" s="83"/>
      <c r="I21" s="84"/>
      <c r="J21" s="85"/>
      <c r="K21" s="84"/>
      <c r="L21" s="85"/>
      <c r="M21" s="86"/>
    </row>
    <row r="22" spans="2:13" ht="14.25" customHeight="1" x14ac:dyDescent="0.45">
      <c r="B22" s="69" t="s">
        <v>46</v>
      </c>
      <c r="C22" s="63">
        <f>SUM(M23,M26)</f>
        <v>1350000</v>
      </c>
      <c r="D22" s="64" t="s">
        <v>47</v>
      </c>
      <c r="E22" s="65" t="s">
        <v>23</v>
      </c>
      <c r="F22" s="66" t="s">
        <v>97</v>
      </c>
      <c r="G22" s="67"/>
      <c r="H22" s="67"/>
      <c r="I22" s="67"/>
      <c r="J22" s="67"/>
      <c r="K22" s="67"/>
      <c r="L22" s="67"/>
      <c r="M22" s="68"/>
    </row>
    <row r="23" spans="2:13" ht="14.25" customHeight="1" x14ac:dyDescent="0.45">
      <c r="B23" s="69"/>
      <c r="C23" s="137">
        <f>SUM(M24,M27)</f>
        <v>1170000</v>
      </c>
      <c r="D23" s="160"/>
      <c r="E23" s="166"/>
      <c r="F23" s="167" t="s">
        <v>25</v>
      </c>
      <c r="G23" s="142">
        <v>15000</v>
      </c>
      <c r="H23" s="149" t="s">
        <v>26</v>
      </c>
      <c r="I23" s="162">
        <v>15</v>
      </c>
      <c r="J23" s="150" t="s">
        <v>44</v>
      </c>
      <c r="K23" s="164">
        <v>6</v>
      </c>
      <c r="L23" s="150" t="s">
        <v>48</v>
      </c>
      <c r="M23" s="146">
        <f>G23*I23*K23</f>
        <v>1350000</v>
      </c>
    </row>
    <row r="24" spans="2:13" ht="14.25" customHeight="1" x14ac:dyDescent="0.45">
      <c r="B24" s="69"/>
      <c r="C24" s="139">
        <f>C22-C23</f>
        <v>180000</v>
      </c>
      <c r="D24" s="275" t="s">
        <v>28</v>
      </c>
      <c r="E24" s="276"/>
      <c r="F24" s="72"/>
      <c r="G24" s="156">
        <v>13000</v>
      </c>
      <c r="H24" s="157" t="s">
        <v>26</v>
      </c>
      <c r="I24" s="158">
        <v>15</v>
      </c>
      <c r="J24" s="159" t="s">
        <v>44</v>
      </c>
      <c r="K24" s="158">
        <v>6</v>
      </c>
      <c r="L24" s="159" t="s">
        <v>48</v>
      </c>
      <c r="M24" s="169">
        <f>G24*I24*K24</f>
        <v>1170000</v>
      </c>
    </row>
    <row r="25" spans="2:13" ht="14.25" customHeight="1" x14ac:dyDescent="0.45">
      <c r="B25" s="69"/>
      <c r="C25" s="138"/>
      <c r="D25" s="88"/>
      <c r="E25" s="89"/>
      <c r="F25" s="89"/>
      <c r="G25" s="90"/>
      <c r="H25" s="91"/>
      <c r="I25" s="92"/>
      <c r="J25" s="93"/>
      <c r="K25" s="92"/>
      <c r="L25" s="93"/>
      <c r="M25" s="94"/>
    </row>
    <row r="26" spans="2:13" ht="14.25" customHeight="1" x14ac:dyDescent="0.45">
      <c r="B26" s="69"/>
      <c r="C26" s="87"/>
      <c r="D26" s="160"/>
      <c r="E26" s="166"/>
      <c r="F26" s="167" t="s">
        <v>29</v>
      </c>
      <c r="G26" s="142">
        <v>12000</v>
      </c>
      <c r="H26" s="168" t="s">
        <v>26</v>
      </c>
      <c r="I26" s="151">
        <v>0</v>
      </c>
      <c r="J26" s="150" t="s">
        <v>44</v>
      </c>
      <c r="K26" s="151">
        <v>0</v>
      </c>
      <c r="L26" s="150" t="s">
        <v>48</v>
      </c>
      <c r="M26" s="146">
        <f>G26*I26*K26</f>
        <v>0</v>
      </c>
    </row>
    <row r="27" spans="2:13" ht="14.25" customHeight="1" x14ac:dyDescent="0.45">
      <c r="B27" s="69"/>
      <c r="C27" s="87"/>
      <c r="D27" s="275" t="s">
        <v>28</v>
      </c>
      <c r="E27" s="276"/>
      <c r="F27" s="72"/>
      <c r="G27" s="156">
        <v>12000</v>
      </c>
      <c r="H27" s="157" t="s">
        <v>26</v>
      </c>
      <c r="I27" s="158">
        <v>0</v>
      </c>
      <c r="J27" s="159" t="s">
        <v>44</v>
      </c>
      <c r="K27" s="158">
        <v>0</v>
      </c>
      <c r="L27" s="159" t="s">
        <v>48</v>
      </c>
      <c r="M27" s="169">
        <f>G27*I27*K27</f>
        <v>0</v>
      </c>
    </row>
    <row r="28" spans="2:13" ht="14.25" customHeight="1" x14ac:dyDescent="0.45">
      <c r="B28" s="69"/>
      <c r="C28" s="87"/>
      <c r="D28" s="80"/>
      <c r="E28" s="81"/>
      <c r="F28" s="81"/>
      <c r="G28" s="95"/>
      <c r="H28" s="83"/>
      <c r="I28" s="84"/>
      <c r="J28" s="85"/>
      <c r="K28" s="84"/>
      <c r="L28" s="85"/>
      <c r="M28" s="96"/>
    </row>
    <row r="29" spans="2:13" ht="14.25" customHeight="1" x14ac:dyDescent="0.45">
      <c r="B29" s="62" t="s">
        <v>49</v>
      </c>
      <c r="C29" s="63">
        <f>SUM(M30,M34)</f>
        <v>270000</v>
      </c>
      <c r="D29" s="64" t="s">
        <v>50</v>
      </c>
      <c r="E29" s="65" t="s">
        <v>23</v>
      </c>
      <c r="F29" s="66" t="s">
        <v>97</v>
      </c>
      <c r="G29" s="67"/>
      <c r="H29" s="67"/>
      <c r="I29" s="67"/>
      <c r="J29" s="67"/>
      <c r="K29" s="67"/>
      <c r="L29" s="67"/>
      <c r="M29" s="68"/>
    </row>
    <row r="30" spans="2:13" ht="14.25" customHeight="1" x14ac:dyDescent="0.45">
      <c r="B30" s="69"/>
      <c r="C30" s="137">
        <f>SUM(M31,M35)</f>
        <v>156000</v>
      </c>
      <c r="D30" s="160"/>
      <c r="E30" s="161"/>
      <c r="F30" s="161"/>
      <c r="G30" s="142">
        <v>15000</v>
      </c>
      <c r="H30" s="143" t="s">
        <v>26</v>
      </c>
      <c r="I30" s="162">
        <v>2</v>
      </c>
      <c r="J30" s="163" t="s">
        <v>44</v>
      </c>
      <c r="K30" s="164">
        <v>6</v>
      </c>
      <c r="L30" s="163" t="s">
        <v>48</v>
      </c>
      <c r="M30" s="146">
        <f>G30*I30*K30</f>
        <v>180000</v>
      </c>
    </row>
    <row r="31" spans="2:13" ht="14.25" customHeight="1" x14ac:dyDescent="0.45">
      <c r="B31" s="69"/>
      <c r="C31" s="139">
        <f>C29-C30</f>
        <v>114000</v>
      </c>
      <c r="D31" s="275" t="s">
        <v>92</v>
      </c>
      <c r="E31" s="276"/>
      <c r="F31" s="72"/>
      <c r="G31" s="156">
        <v>13000</v>
      </c>
      <c r="H31" s="157" t="s">
        <v>26</v>
      </c>
      <c r="I31" s="158">
        <v>1</v>
      </c>
      <c r="J31" s="159" t="s">
        <v>44</v>
      </c>
      <c r="K31" s="158">
        <v>6</v>
      </c>
      <c r="L31" s="159" t="s">
        <v>48</v>
      </c>
      <c r="M31" s="169">
        <f>G31*I31*K31</f>
        <v>78000</v>
      </c>
    </row>
    <row r="32" spans="2:13" ht="14.25" customHeight="1" x14ac:dyDescent="0.45">
      <c r="B32" s="69"/>
      <c r="C32" s="87"/>
      <c r="D32" s="88"/>
      <c r="E32" s="89"/>
      <c r="F32" s="89"/>
      <c r="G32" s="90"/>
      <c r="H32" s="91"/>
      <c r="I32" s="92"/>
      <c r="J32" s="93"/>
      <c r="K32" s="92"/>
      <c r="L32" s="93"/>
      <c r="M32" s="94"/>
    </row>
    <row r="33" spans="2:13" ht="14.25" customHeight="1" x14ac:dyDescent="0.45">
      <c r="B33" s="69"/>
      <c r="C33" s="87"/>
      <c r="D33" s="97" t="s">
        <v>51</v>
      </c>
      <c r="E33" s="58" t="s">
        <v>23</v>
      </c>
      <c r="F33" s="98" t="s">
        <v>97</v>
      </c>
      <c r="G33" s="99"/>
      <c r="H33" s="99"/>
      <c r="I33" s="99"/>
      <c r="J33" s="99"/>
      <c r="K33" s="99"/>
      <c r="L33" s="99"/>
      <c r="M33" s="100"/>
    </row>
    <row r="34" spans="2:13" ht="14.25" customHeight="1" x14ac:dyDescent="0.45">
      <c r="B34" s="69"/>
      <c r="C34" s="87"/>
      <c r="D34" s="160"/>
      <c r="E34" s="161"/>
      <c r="F34" s="161"/>
      <c r="G34" s="142">
        <v>15000</v>
      </c>
      <c r="H34" s="143" t="s">
        <v>26</v>
      </c>
      <c r="I34" s="162">
        <v>1</v>
      </c>
      <c r="J34" s="163" t="s">
        <v>44</v>
      </c>
      <c r="K34" s="164">
        <v>6</v>
      </c>
      <c r="L34" s="163" t="s">
        <v>48</v>
      </c>
      <c r="M34" s="146">
        <f>G34*I34*K34</f>
        <v>90000</v>
      </c>
    </row>
    <row r="35" spans="2:13" ht="14.25" customHeight="1" x14ac:dyDescent="0.45">
      <c r="B35" s="69"/>
      <c r="C35" s="87"/>
      <c r="D35" s="275" t="s">
        <v>93</v>
      </c>
      <c r="E35" s="276"/>
      <c r="F35" s="72"/>
      <c r="G35" s="156">
        <v>13000</v>
      </c>
      <c r="H35" s="157" t="s">
        <v>26</v>
      </c>
      <c r="I35" s="158">
        <v>1</v>
      </c>
      <c r="J35" s="159" t="s">
        <v>44</v>
      </c>
      <c r="K35" s="158">
        <v>6</v>
      </c>
      <c r="L35" s="159" t="s">
        <v>48</v>
      </c>
      <c r="M35" s="169">
        <f>G35*I35*K35</f>
        <v>78000</v>
      </c>
    </row>
    <row r="36" spans="2:13" ht="14.25" customHeight="1" x14ac:dyDescent="0.45">
      <c r="B36" s="78"/>
      <c r="C36" s="79"/>
      <c r="D36" s="101"/>
      <c r="E36" s="102"/>
      <c r="F36" s="102"/>
      <c r="G36" s="101"/>
      <c r="H36" s="103"/>
      <c r="I36" s="101"/>
      <c r="J36" s="101"/>
      <c r="K36" s="101"/>
      <c r="L36" s="101"/>
      <c r="M36" s="104"/>
    </row>
    <row r="37" spans="2:13" ht="14.25" customHeight="1" x14ac:dyDescent="0.45">
      <c r="B37" s="62" t="s">
        <v>52</v>
      </c>
      <c r="C37" s="63">
        <f>SUM(M38:M39)</f>
        <v>65000</v>
      </c>
      <c r="D37" s="64" t="s">
        <v>53</v>
      </c>
      <c r="E37" s="65" t="s">
        <v>23</v>
      </c>
      <c r="F37" s="66" t="str">
        <f>IF(K4&lt;&gt;0,"1事業　50,000円","対象国を選択してください")</f>
        <v>1事業　50,000円</v>
      </c>
      <c r="G37" s="67"/>
      <c r="H37" s="67"/>
      <c r="I37" s="67"/>
      <c r="J37" s="67"/>
      <c r="K37" s="67"/>
      <c r="L37" s="67"/>
      <c r="M37" s="68"/>
    </row>
    <row r="38" spans="2:13" ht="14.25" customHeight="1" x14ac:dyDescent="0.45">
      <c r="B38" s="69"/>
      <c r="C38" s="137">
        <f>M40</f>
        <v>50000</v>
      </c>
      <c r="D38" s="119" t="s">
        <v>54</v>
      </c>
      <c r="E38" s="141"/>
      <c r="F38" s="141"/>
      <c r="G38" s="142">
        <v>25000</v>
      </c>
      <c r="H38" s="143" t="s">
        <v>26</v>
      </c>
      <c r="I38" s="144">
        <v>1</v>
      </c>
      <c r="J38" s="145" t="s">
        <v>45</v>
      </c>
      <c r="K38" s="145"/>
      <c r="L38" s="145"/>
      <c r="M38" s="146">
        <f>G38*I38</f>
        <v>25000</v>
      </c>
    </row>
    <row r="39" spans="2:13" ht="14.25" customHeight="1" x14ac:dyDescent="0.45">
      <c r="B39" s="69"/>
      <c r="C39" s="139">
        <f>C37-C38</f>
        <v>15000</v>
      </c>
      <c r="D39" s="119" t="s">
        <v>55</v>
      </c>
      <c r="E39" s="141"/>
      <c r="F39" s="141"/>
      <c r="G39" s="142">
        <v>20000</v>
      </c>
      <c r="H39" s="143" t="s">
        <v>26</v>
      </c>
      <c r="I39" s="144">
        <v>2</v>
      </c>
      <c r="J39" s="145" t="s">
        <v>45</v>
      </c>
      <c r="K39" s="145"/>
      <c r="L39" s="145"/>
      <c r="M39" s="146">
        <f>G39*I39</f>
        <v>40000</v>
      </c>
    </row>
    <row r="40" spans="2:13" ht="14.25" customHeight="1" x14ac:dyDescent="0.45">
      <c r="B40" s="69"/>
      <c r="C40" s="105"/>
      <c r="D40" s="140" t="s">
        <v>28</v>
      </c>
      <c r="E40" s="72"/>
      <c r="F40" s="72"/>
      <c r="G40" s="106"/>
      <c r="H40" s="74"/>
      <c r="I40" s="76"/>
      <c r="J40" s="76"/>
      <c r="K40" s="76"/>
      <c r="L40" s="76"/>
      <c r="M40" s="169">
        <f>IF(M38+M39&gt;50000,50000,M38+M39)</f>
        <v>50000</v>
      </c>
    </row>
    <row r="41" spans="2:13" ht="14.25" customHeight="1" x14ac:dyDescent="0.45">
      <c r="B41" s="69"/>
      <c r="C41" s="87"/>
      <c r="D41" s="107"/>
      <c r="E41" s="108"/>
      <c r="F41" s="108"/>
      <c r="G41" s="109"/>
      <c r="H41" s="110"/>
      <c r="I41" s="109"/>
      <c r="J41" s="109"/>
      <c r="K41" s="109"/>
      <c r="L41" s="109"/>
      <c r="M41" s="111"/>
    </row>
    <row r="42" spans="2:13" ht="14.25" customHeight="1" x14ac:dyDescent="0.45">
      <c r="B42" s="69"/>
      <c r="C42" s="112">
        <f>SUM(M43,M45)</f>
        <v>350000</v>
      </c>
      <c r="D42" s="97" t="s">
        <v>56</v>
      </c>
      <c r="E42" s="58" t="s">
        <v>23</v>
      </c>
      <c r="F42" s="98" t="s">
        <v>94</v>
      </c>
      <c r="G42" s="99"/>
      <c r="H42" s="99"/>
      <c r="I42" s="99"/>
      <c r="J42" s="99"/>
      <c r="K42" s="99"/>
      <c r="L42" s="99"/>
      <c r="M42" s="100"/>
    </row>
    <row r="43" spans="2:13" ht="14.25" customHeight="1" x14ac:dyDescent="0.45">
      <c r="B43" s="69"/>
      <c r="C43" s="137">
        <f>SUM(M44,M46)</f>
        <v>250000</v>
      </c>
      <c r="D43" s="147" t="s">
        <v>57</v>
      </c>
      <c r="E43" s="148"/>
      <c r="F43" s="148"/>
      <c r="G43" s="142">
        <v>70000</v>
      </c>
      <c r="H43" s="149" t="s">
        <v>26</v>
      </c>
      <c r="I43" s="144">
        <v>1</v>
      </c>
      <c r="J43" s="150" t="s">
        <v>58</v>
      </c>
      <c r="K43" s="151">
        <v>3</v>
      </c>
      <c r="L43" s="150" t="s">
        <v>45</v>
      </c>
      <c r="M43" s="146">
        <f>G43*I43*K43</f>
        <v>210000</v>
      </c>
    </row>
    <row r="44" spans="2:13" ht="14.25" customHeight="1" x14ac:dyDescent="0.45">
      <c r="B44" s="69"/>
      <c r="C44" s="139">
        <f>C42-C43</f>
        <v>100000</v>
      </c>
      <c r="D44" s="275" t="s">
        <v>59</v>
      </c>
      <c r="E44" s="276"/>
      <c r="F44" s="72"/>
      <c r="G44" s="156">
        <v>50000</v>
      </c>
      <c r="H44" s="157" t="s">
        <v>26</v>
      </c>
      <c r="I44" s="158">
        <v>1</v>
      </c>
      <c r="J44" s="159" t="s">
        <v>58</v>
      </c>
      <c r="K44" s="158">
        <v>3</v>
      </c>
      <c r="L44" s="159" t="s">
        <v>45</v>
      </c>
      <c r="M44" s="169">
        <f>G44*I44*K44</f>
        <v>150000</v>
      </c>
    </row>
    <row r="45" spans="2:13" ht="14.25" customHeight="1" x14ac:dyDescent="0.45">
      <c r="B45" s="69"/>
      <c r="C45" s="105"/>
      <c r="D45" s="147" t="s">
        <v>60</v>
      </c>
      <c r="E45" s="152"/>
      <c r="F45" s="152"/>
      <c r="G45" s="142">
        <v>70000</v>
      </c>
      <c r="H45" s="149" t="s">
        <v>26</v>
      </c>
      <c r="I45" s="144">
        <v>1</v>
      </c>
      <c r="J45" s="150" t="s">
        <v>58</v>
      </c>
      <c r="K45" s="151">
        <v>2</v>
      </c>
      <c r="L45" s="150" t="s">
        <v>45</v>
      </c>
      <c r="M45" s="146">
        <f>G45*I45*K45</f>
        <v>140000</v>
      </c>
    </row>
    <row r="46" spans="2:13" ht="14.25" customHeight="1" x14ac:dyDescent="0.45">
      <c r="B46" s="69"/>
      <c r="C46" s="87"/>
      <c r="D46" s="275" t="s">
        <v>61</v>
      </c>
      <c r="E46" s="276"/>
      <c r="F46" s="72"/>
      <c r="G46" s="156">
        <v>50000</v>
      </c>
      <c r="H46" s="157" t="s">
        <v>26</v>
      </c>
      <c r="I46" s="158">
        <v>1</v>
      </c>
      <c r="J46" s="159" t="s">
        <v>58</v>
      </c>
      <c r="K46" s="158">
        <v>2</v>
      </c>
      <c r="L46" s="159" t="s">
        <v>45</v>
      </c>
      <c r="M46" s="169">
        <f>G46*I46*K46</f>
        <v>100000</v>
      </c>
    </row>
    <row r="47" spans="2:13" ht="14.25" customHeight="1" x14ac:dyDescent="0.45">
      <c r="B47" s="69"/>
      <c r="C47" s="87"/>
      <c r="D47" s="71"/>
      <c r="E47" s="72"/>
      <c r="F47" s="72"/>
      <c r="G47" s="106"/>
      <c r="H47" s="74"/>
      <c r="I47" s="76"/>
      <c r="J47" s="76"/>
      <c r="K47" s="76"/>
      <c r="L47" s="76"/>
      <c r="M47" s="77"/>
    </row>
    <row r="48" spans="2:13" ht="14.25" customHeight="1" x14ac:dyDescent="0.45">
      <c r="B48" s="62" t="s">
        <v>62</v>
      </c>
      <c r="C48" s="63">
        <f>M49</f>
        <v>10000</v>
      </c>
      <c r="D48" s="113" t="s">
        <v>63</v>
      </c>
      <c r="E48" s="114"/>
      <c r="F48" s="114"/>
      <c r="G48" s="115"/>
      <c r="H48" s="116"/>
      <c r="I48" s="117"/>
      <c r="J48" s="117"/>
      <c r="K48" s="117"/>
      <c r="L48" s="117"/>
      <c r="M48" s="118"/>
    </row>
    <row r="49" spans="2:13" ht="14.25" customHeight="1" x14ac:dyDescent="0.45">
      <c r="B49" s="69"/>
      <c r="C49" s="139">
        <f>C48</f>
        <v>10000</v>
      </c>
      <c r="D49" s="119" t="s">
        <v>64</v>
      </c>
      <c r="E49" s="120"/>
      <c r="F49" s="121"/>
      <c r="G49" s="142">
        <v>10000</v>
      </c>
      <c r="H49" s="149" t="s">
        <v>26</v>
      </c>
      <c r="I49" s="144">
        <v>1</v>
      </c>
      <c r="J49" s="150" t="s">
        <v>65</v>
      </c>
      <c r="K49" s="150"/>
      <c r="L49" s="150"/>
      <c r="M49" s="146">
        <f>G49*I49</f>
        <v>10000</v>
      </c>
    </row>
    <row r="50" spans="2:13" ht="14.25" customHeight="1" thickBot="1" x14ac:dyDescent="0.5">
      <c r="B50" s="69"/>
      <c r="C50" s="87"/>
      <c r="D50" s="58"/>
      <c r="E50" s="59"/>
      <c r="F50" s="59"/>
      <c r="G50" s="58"/>
      <c r="H50" s="122"/>
      <c r="I50" s="58"/>
      <c r="J50" s="58"/>
      <c r="K50" s="58"/>
      <c r="L50" s="58"/>
      <c r="M50" s="123"/>
    </row>
    <row r="51" spans="2:13" ht="15" customHeight="1" thickTop="1" x14ac:dyDescent="0.45">
      <c r="B51" s="277" t="s">
        <v>14</v>
      </c>
      <c r="C51" s="124">
        <f>SUM(C18,C22,C29,C37,C42,C48)</f>
        <v>2157000</v>
      </c>
      <c r="D51" s="280"/>
      <c r="E51" s="281"/>
      <c r="F51" s="281"/>
      <c r="G51" s="281"/>
      <c r="H51" s="281"/>
      <c r="I51" s="281"/>
      <c r="J51" s="281"/>
      <c r="K51" s="281"/>
      <c r="L51" s="281"/>
      <c r="M51" s="282"/>
    </row>
    <row r="52" spans="2:13" ht="14.25" customHeight="1" x14ac:dyDescent="0.45">
      <c r="B52" s="278"/>
      <c r="C52" s="154">
        <f>SUM(C19,C23,C30,C38,C43)</f>
        <v>1731000</v>
      </c>
      <c r="D52" s="283"/>
      <c r="E52" s="284"/>
      <c r="F52" s="284"/>
      <c r="G52" s="284"/>
      <c r="H52" s="284"/>
      <c r="I52" s="284"/>
      <c r="J52" s="284"/>
      <c r="K52" s="284"/>
      <c r="L52" s="284"/>
      <c r="M52" s="285"/>
    </row>
    <row r="53" spans="2:13" ht="17.25" customHeight="1" x14ac:dyDescent="0.45">
      <c r="B53" s="279"/>
      <c r="C53" s="153">
        <f>C51-C52</f>
        <v>426000</v>
      </c>
      <c r="D53" s="286"/>
      <c r="E53" s="287"/>
      <c r="F53" s="287"/>
      <c r="G53" s="287"/>
      <c r="H53" s="287"/>
      <c r="I53" s="287"/>
      <c r="J53" s="287"/>
      <c r="K53" s="287"/>
      <c r="L53" s="287"/>
      <c r="M53" s="288"/>
    </row>
    <row r="55" spans="2:13" ht="16.2" x14ac:dyDescent="0.45">
      <c r="B55" s="51" t="s">
        <v>34</v>
      </c>
      <c r="C55" s="125"/>
      <c r="D55" s="126"/>
    </row>
    <row r="56" spans="2:13" x14ac:dyDescent="0.45">
      <c r="B56" s="289"/>
      <c r="C56" s="290"/>
      <c r="D56" s="290"/>
      <c r="E56" s="290"/>
      <c r="F56" s="290"/>
      <c r="G56" s="290"/>
      <c r="H56" s="290"/>
      <c r="I56" s="290"/>
      <c r="J56" s="290"/>
      <c r="K56" s="290"/>
      <c r="L56" s="290"/>
      <c r="M56" s="291"/>
    </row>
    <row r="57" spans="2:13" x14ac:dyDescent="0.45">
      <c r="B57" s="292"/>
      <c r="C57" s="293"/>
      <c r="D57" s="293"/>
      <c r="E57" s="293"/>
      <c r="F57" s="293"/>
      <c r="G57" s="293"/>
      <c r="H57" s="293"/>
      <c r="I57" s="293"/>
      <c r="J57" s="293"/>
      <c r="K57" s="293"/>
      <c r="L57" s="293"/>
      <c r="M57" s="294"/>
    </row>
    <row r="58" spans="2:13" x14ac:dyDescent="0.45">
      <c r="B58" s="292"/>
      <c r="C58" s="293"/>
      <c r="D58" s="293"/>
      <c r="E58" s="293"/>
      <c r="F58" s="293"/>
      <c r="G58" s="293"/>
      <c r="H58" s="293"/>
      <c r="I58" s="293"/>
      <c r="J58" s="293"/>
      <c r="K58" s="293"/>
      <c r="L58" s="293"/>
      <c r="M58" s="294"/>
    </row>
    <row r="59" spans="2:13" x14ac:dyDescent="0.45">
      <c r="B59" s="292"/>
      <c r="C59" s="293"/>
      <c r="D59" s="293"/>
      <c r="E59" s="293"/>
      <c r="F59" s="293"/>
      <c r="G59" s="293"/>
      <c r="H59" s="293"/>
      <c r="I59" s="293"/>
      <c r="J59" s="293"/>
      <c r="K59" s="293"/>
      <c r="L59" s="293"/>
      <c r="M59" s="294"/>
    </row>
    <row r="60" spans="2:13" x14ac:dyDescent="0.45">
      <c r="B60" s="295"/>
      <c r="C60" s="296"/>
      <c r="D60" s="296"/>
      <c r="E60" s="296"/>
      <c r="F60" s="296"/>
      <c r="G60" s="296"/>
      <c r="H60" s="296"/>
      <c r="I60" s="296"/>
      <c r="J60" s="296"/>
      <c r="K60" s="296"/>
      <c r="L60" s="296"/>
      <c r="M60" s="297"/>
    </row>
  </sheetData>
  <mergeCells count="25">
    <mergeCell ref="D46:E46"/>
    <mergeCell ref="B51:B53"/>
    <mergeCell ref="D51:M53"/>
    <mergeCell ref="B56:M60"/>
    <mergeCell ref="D20:E20"/>
    <mergeCell ref="D24:E24"/>
    <mergeCell ref="D27:E27"/>
    <mergeCell ref="D31:E31"/>
    <mergeCell ref="D35:E35"/>
    <mergeCell ref="D44:E44"/>
    <mergeCell ref="D8:M8"/>
    <mergeCell ref="D9:M9"/>
    <mergeCell ref="D10:M10"/>
    <mergeCell ref="D11:M11"/>
    <mergeCell ref="B16:B17"/>
    <mergeCell ref="C16:C17"/>
    <mergeCell ref="D16:M16"/>
    <mergeCell ref="D17:E17"/>
    <mergeCell ref="I17:J17"/>
    <mergeCell ref="B6:M6"/>
    <mergeCell ref="B1:L1"/>
    <mergeCell ref="C4:G4"/>
    <mergeCell ref="H4:J4"/>
    <mergeCell ref="K4:M4"/>
    <mergeCell ref="B2:M2"/>
  </mergeCells>
  <phoneticPr fontId="2"/>
  <conditionalFormatting sqref="F18">
    <cfRule type="cellIs" dxfId="11" priority="2" stopIfTrue="1" operator="equal">
      <formula>"対象国を選択してください"</formula>
    </cfRule>
  </conditionalFormatting>
  <conditionalFormatting sqref="F22">
    <cfRule type="cellIs" dxfId="10" priority="1" stopIfTrue="1" operator="equal">
      <formula>"対象国を選択してください"</formula>
    </cfRule>
  </conditionalFormatting>
  <conditionalFormatting sqref="F29">
    <cfRule type="cellIs" dxfId="9" priority="6" stopIfTrue="1" operator="equal">
      <formula>"対象国を選択してください"</formula>
    </cfRule>
  </conditionalFormatting>
  <conditionalFormatting sqref="F33">
    <cfRule type="cellIs" dxfId="8" priority="5" stopIfTrue="1" operator="equal">
      <formula>"対象国を選択してください"</formula>
    </cfRule>
  </conditionalFormatting>
  <conditionalFormatting sqref="F37">
    <cfRule type="cellIs" dxfId="7" priority="3" stopIfTrue="1" operator="equal">
      <formula>"対象国を選択してください"</formula>
    </cfRule>
  </conditionalFormatting>
  <conditionalFormatting sqref="F42">
    <cfRule type="cellIs" dxfId="6" priority="4" stopIfTrue="1" operator="equal">
      <formula>"対象国を選択してください"</formula>
    </cfRule>
  </conditionalFormatting>
  <dataValidations count="1">
    <dataValidation type="list" showInputMessage="1" showErrorMessage="1" sqref="K65540 K131076 K196612 K262148 K327684 K393220 K458756 K524292 K589828 K655364 K720900 K786436 K851972 K917508 K983044" xr:uid="{567D7A8F-E0C9-4C29-812D-2C947F8444A5}">
      <formula1>国名</formula1>
    </dataValidation>
  </dataValidations>
  <pageMargins left="0.70866141732283472" right="0.70866141732283472" top="0.74803149606299213" bottom="0.74803149606299213" header="0.31496062992125984" footer="0.31496062992125984"/>
  <pageSetup paperSize="9" scale="53"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F9FE1E72-6F8F-4D99-8387-4DFB90BE366A}">
          <x14:formula1>
            <xm:f>リスト!$A$2:$A$12</xm:f>
          </x14:formula1>
          <xm:sqref>K4:M4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C1E90-CE88-49E6-9D54-7AE73FC6C1BB}">
  <sheetPr>
    <pageSetUpPr fitToPage="1"/>
  </sheetPr>
  <dimension ref="B1:M60"/>
  <sheetViews>
    <sheetView view="pageBreakPreview" zoomScale="80" zoomScaleNormal="89" zoomScaleSheetLayoutView="80" workbookViewId="0">
      <selection activeCell="D20" sqref="D20:E20"/>
    </sheetView>
  </sheetViews>
  <sheetFormatPr defaultColWidth="8.19921875" defaultRowHeight="13.2" x14ac:dyDescent="0.45"/>
  <cols>
    <col min="1" max="1" width="2.09765625" style="49" customWidth="1"/>
    <col min="2" max="2" width="16.8984375" style="55" customWidth="1"/>
    <col min="3" max="3" width="34" style="49" customWidth="1"/>
    <col min="4" max="4" width="26.19921875" style="49" bestFit="1" customWidth="1"/>
    <col min="5" max="5" width="6.69921875" style="52" customWidth="1"/>
    <col min="6" max="6" width="20.59765625" style="52" customWidth="1"/>
    <col min="7" max="7" width="13.69921875" style="49" customWidth="1"/>
    <col min="8" max="8" width="5.5" style="49" bestFit="1" customWidth="1"/>
    <col min="9" max="9" width="4.19921875" style="49" bestFit="1" customWidth="1"/>
    <col min="10" max="10" width="5.8984375" style="49" bestFit="1" customWidth="1"/>
    <col min="11" max="11" width="3.09765625" style="49" customWidth="1"/>
    <col min="12" max="12" width="5" style="49" customWidth="1"/>
    <col min="13" max="13" width="22.8984375" style="49" customWidth="1"/>
    <col min="14" max="16384" width="8.19921875" style="49"/>
  </cols>
  <sheetData>
    <row r="1" spans="2:13" s="1" customFormat="1" ht="19.2" x14ac:dyDescent="0.45">
      <c r="B1" s="204" t="s">
        <v>0</v>
      </c>
      <c r="C1" s="204"/>
      <c r="D1" s="255"/>
      <c r="E1" s="255"/>
      <c r="F1" s="255"/>
      <c r="G1" s="255"/>
      <c r="H1" s="255"/>
      <c r="I1" s="255"/>
      <c r="J1" s="255"/>
      <c r="K1" s="255"/>
      <c r="L1" s="255"/>
    </row>
    <row r="2" spans="2:13" s="1" customFormat="1" ht="19.2" x14ac:dyDescent="0.45">
      <c r="B2" s="204" t="s">
        <v>101</v>
      </c>
      <c r="C2" s="204"/>
      <c r="D2" s="204"/>
      <c r="E2" s="204"/>
      <c r="F2" s="204"/>
      <c r="G2" s="204"/>
      <c r="H2" s="204"/>
      <c r="I2" s="204"/>
      <c r="J2" s="204"/>
      <c r="K2" s="204"/>
      <c r="L2" s="204"/>
      <c r="M2" s="204"/>
    </row>
    <row r="3" spans="2:13" x14ac:dyDescent="0.45">
      <c r="B3" s="50"/>
      <c r="C3" s="50"/>
      <c r="D3" s="50"/>
      <c r="E3" s="50"/>
      <c r="F3" s="50"/>
      <c r="G3" s="50"/>
      <c r="H3" s="50"/>
      <c r="I3" s="50"/>
      <c r="J3" s="50"/>
      <c r="K3" s="50"/>
      <c r="L3" s="50"/>
      <c r="M3" s="50"/>
    </row>
    <row r="4" spans="2:13" ht="24" customHeight="1" x14ac:dyDescent="0.45">
      <c r="B4" s="132" t="s">
        <v>36</v>
      </c>
      <c r="C4" s="256" t="s">
        <v>37</v>
      </c>
      <c r="D4" s="257"/>
      <c r="E4" s="257"/>
      <c r="F4" s="257"/>
      <c r="G4" s="258"/>
      <c r="H4" s="300" t="s">
        <v>38</v>
      </c>
      <c r="I4" s="301"/>
      <c r="J4" s="301"/>
      <c r="K4" s="210"/>
      <c r="L4" s="211"/>
      <c r="M4" s="212"/>
    </row>
    <row r="5" spans="2:13" x14ac:dyDescent="0.45">
      <c r="B5" s="49" t="s">
        <v>4</v>
      </c>
      <c r="E5" s="49"/>
      <c r="F5" s="49"/>
    </row>
    <row r="6" spans="2:13" ht="23.4" x14ac:dyDescent="0.45">
      <c r="B6" s="253" t="s">
        <v>66</v>
      </c>
      <c r="C6" s="254"/>
      <c r="D6" s="254"/>
      <c r="E6" s="254"/>
      <c r="F6" s="254"/>
      <c r="G6" s="254"/>
      <c r="H6" s="254"/>
      <c r="I6" s="254"/>
      <c r="J6" s="254"/>
      <c r="K6" s="254"/>
      <c r="L6" s="254"/>
      <c r="M6" s="254"/>
    </row>
    <row r="7" spans="2:13" ht="16.2" x14ac:dyDescent="0.45">
      <c r="B7" s="51" t="s">
        <v>6</v>
      </c>
    </row>
    <row r="8" spans="2:13" x14ac:dyDescent="0.45">
      <c r="B8" s="133" t="s">
        <v>7</v>
      </c>
      <c r="C8" s="133" t="s">
        <v>8</v>
      </c>
      <c r="D8" s="261" t="s">
        <v>9</v>
      </c>
      <c r="E8" s="262"/>
      <c r="F8" s="262"/>
      <c r="G8" s="262"/>
      <c r="H8" s="262"/>
      <c r="I8" s="262"/>
      <c r="J8" s="262"/>
      <c r="K8" s="262"/>
      <c r="L8" s="262"/>
      <c r="M8" s="263"/>
    </row>
    <row r="9" spans="2:13" ht="14.4" x14ac:dyDescent="0.45">
      <c r="B9" s="130" t="s">
        <v>10</v>
      </c>
      <c r="C9" s="131">
        <f>C52</f>
        <v>0</v>
      </c>
      <c r="D9" s="264" t="s">
        <v>40</v>
      </c>
      <c r="E9" s="265"/>
      <c r="F9" s="265"/>
      <c r="G9" s="265"/>
      <c r="H9" s="265"/>
      <c r="I9" s="265"/>
      <c r="J9" s="265"/>
      <c r="K9" s="265"/>
      <c r="L9" s="265"/>
      <c r="M9" s="266"/>
    </row>
    <row r="10" spans="2:13" ht="15" thickBot="1" x14ac:dyDescent="0.5">
      <c r="B10" s="53" t="s">
        <v>12</v>
      </c>
      <c r="C10" s="54">
        <f>C53</f>
        <v>0</v>
      </c>
      <c r="D10" s="267" t="s">
        <v>67</v>
      </c>
      <c r="E10" s="268"/>
      <c r="F10" s="268"/>
      <c r="G10" s="268"/>
      <c r="H10" s="268"/>
      <c r="I10" s="268"/>
      <c r="J10" s="268"/>
      <c r="K10" s="268"/>
      <c r="L10" s="268"/>
      <c r="M10" s="269"/>
    </row>
    <row r="11" spans="2:13" ht="15" thickTop="1" x14ac:dyDescent="0.45">
      <c r="B11" s="56" t="s">
        <v>14</v>
      </c>
      <c r="C11" s="155">
        <f>C9+C10</f>
        <v>0</v>
      </c>
      <c r="D11" s="270"/>
      <c r="E11" s="271"/>
      <c r="F11" s="271"/>
      <c r="G11" s="271"/>
      <c r="H11" s="271"/>
      <c r="I11" s="271"/>
      <c r="J11" s="271"/>
      <c r="K11" s="271"/>
      <c r="L11" s="271"/>
      <c r="M11" s="272"/>
    </row>
    <row r="12" spans="2:13" ht="14.4" x14ac:dyDescent="0.45">
      <c r="B12" s="57"/>
      <c r="C12" s="58"/>
      <c r="D12" s="58"/>
      <c r="E12" s="59"/>
      <c r="F12" s="59"/>
      <c r="G12" s="58"/>
      <c r="H12" s="58"/>
      <c r="I12" s="58"/>
      <c r="J12" s="58"/>
      <c r="K12" s="58"/>
      <c r="L12" s="58"/>
      <c r="M12" s="58"/>
    </row>
    <row r="13" spans="2:13" ht="14.4" x14ac:dyDescent="0.45">
      <c r="B13" s="57"/>
      <c r="C13" s="58"/>
      <c r="D13" s="58"/>
      <c r="E13" s="59"/>
      <c r="F13" s="59"/>
      <c r="G13" s="58"/>
      <c r="H13" s="58"/>
      <c r="I13" s="58"/>
      <c r="J13" s="58"/>
      <c r="K13" s="58"/>
      <c r="L13" s="58"/>
      <c r="M13" s="58"/>
    </row>
    <row r="14" spans="2:13" ht="14.4" x14ac:dyDescent="0.45">
      <c r="B14" s="57"/>
      <c r="C14" s="58"/>
      <c r="D14" s="58"/>
      <c r="E14" s="59"/>
      <c r="F14" s="59"/>
      <c r="G14" s="58"/>
      <c r="H14" s="58"/>
      <c r="I14" s="58"/>
      <c r="J14" s="58"/>
      <c r="K14" s="58"/>
      <c r="L14" s="58"/>
      <c r="M14" s="58"/>
    </row>
    <row r="15" spans="2:13" ht="16.2" x14ac:dyDescent="0.45">
      <c r="B15" s="51" t="s">
        <v>15</v>
      </c>
      <c r="C15" s="60" t="s">
        <v>16</v>
      </c>
      <c r="G15" s="61"/>
      <c r="H15" s="61"/>
      <c r="I15" s="61"/>
      <c r="J15" s="61"/>
      <c r="K15" s="61"/>
      <c r="L15" s="61"/>
    </row>
    <row r="16" spans="2:13" x14ac:dyDescent="0.45">
      <c r="B16" s="273" t="s">
        <v>7</v>
      </c>
      <c r="C16" s="273" t="s">
        <v>8</v>
      </c>
      <c r="D16" s="273" t="s">
        <v>17</v>
      </c>
      <c r="E16" s="273"/>
      <c r="F16" s="273"/>
      <c r="G16" s="274"/>
      <c r="H16" s="274"/>
      <c r="I16" s="274"/>
      <c r="J16" s="274"/>
      <c r="K16" s="274"/>
      <c r="L16" s="274"/>
      <c r="M16" s="273"/>
    </row>
    <row r="17" spans="2:13" x14ac:dyDescent="0.45">
      <c r="B17" s="273"/>
      <c r="C17" s="273"/>
      <c r="D17" s="262" t="s">
        <v>9</v>
      </c>
      <c r="E17" s="262"/>
      <c r="F17" s="134"/>
      <c r="G17" s="134" t="s">
        <v>18</v>
      </c>
      <c r="H17" s="135"/>
      <c r="I17" s="262" t="s">
        <v>19</v>
      </c>
      <c r="J17" s="262"/>
      <c r="K17" s="134"/>
      <c r="L17" s="134"/>
      <c r="M17" s="136" t="s">
        <v>20</v>
      </c>
    </row>
    <row r="18" spans="2:13" ht="14.25" customHeight="1" x14ac:dyDescent="0.45">
      <c r="B18" s="62" t="s">
        <v>42</v>
      </c>
      <c r="C18" s="63">
        <f>M19</f>
        <v>0</v>
      </c>
      <c r="D18" s="64" t="s">
        <v>43</v>
      </c>
      <c r="E18" s="65" t="s">
        <v>23</v>
      </c>
      <c r="F18" s="66" t="s">
        <v>96</v>
      </c>
      <c r="G18" s="67"/>
      <c r="H18" s="67"/>
      <c r="I18" s="67"/>
      <c r="J18" s="67"/>
      <c r="K18" s="67"/>
      <c r="L18" s="67"/>
      <c r="M18" s="68"/>
    </row>
    <row r="19" spans="2:13" ht="14.25" customHeight="1" x14ac:dyDescent="0.45">
      <c r="B19" s="69"/>
      <c r="C19" s="137">
        <f>M20</f>
        <v>0</v>
      </c>
      <c r="D19" s="160"/>
      <c r="E19" s="161"/>
      <c r="F19" s="161"/>
      <c r="G19" s="142"/>
      <c r="H19" s="143" t="s">
        <v>26</v>
      </c>
      <c r="I19" s="162"/>
      <c r="J19" s="163" t="s">
        <v>44</v>
      </c>
      <c r="K19" s="164"/>
      <c r="L19" s="163" t="s">
        <v>45</v>
      </c>
      <c r="M19" s="165">
        <f>G19*I19*K19</f>
        <v>0</v>
      </c>
    </row>
    <row r="20" spans="2:13" ht="14.25" customHeight="1" x14ac:dyDescent="0.45">
      <c r="B20" s="69"/>
      <c r="C20" s="139">
        <f>C18-C19</f>
        <v>0</v>
      </c>
      <c r="D20" s="275" t="s">
        <v>91</v>
      </c>
      <c r="E20" s="276"/>
      <c r="F20" s="72"/>
      <c r="G20" s="73"/>
      <c r="H20" s="157" t="s">
        <v>26</v>
      </c>
      <c r="I20" s="75"/>
      <c r="J20" s="159" t="s">
        <v>44</v>
      </c>
      <c r="K20" s="75"/>
      <c r="L20" s="159" t="s">
        <v>45</v>
      </c>
      <c r="M20" s="169">
        <f>G20*I20*K20</f>
        <v>0</v>
      </c>
    </row>
    <row r="21" spans="2:13" ht="14.25" customHeight="1" x14ac:dyDescent="0.45">
      <c r="B21" s="78"/>
      <c r="C21" s="79"/>
      <c r="D21" s="80"/>
      <c r="E21" s="81"/>
      <c r="F21" s="81"/>
      <c r="G21" s="82"/>
      <c r="H21" s="83"/>
      <c r="I21" s="84"/>
      <c r="J21" s="85"/>
      <c r="K21" s="84"/>
      <c r="L21" s="85"/>
      <c r="M21" s="86"/>
    </row>
    <row r="22" spans="2:13" ht="14.25" customHeight="1" x14ac:dyDescent="0.45">
      <c r="B22" s="69" t="s">
        <v>46</v>
      </c>
      <c r="C22" s="63">
        <f>SUM(M23,M26)</f>
        <v>0</v>
      </c>
      <c r="D22" s="64" t="s">
        <v>99</v>
      </c>
      <c r="E22" s="65" t="s">
        <v>23</v>
      </c>
      <c r="F22" s="66" t="s">
        <v>97</v>
      </c>
      <c r="G22" s="67"/>
      <c r="H22" s="67"/>
      <c r="I22" s="67"/>
      <c r="J22" s="67"/>
      <c r="K22" s="67"/>
      <c r="L22" s="67"/>
      <c r="M22" s="68"/>
    </row>
    <row r="23" spans="2:13" ht="14.25" customHeight="1" x14ac:dyDescent="0.45">
      <c r="B23" s="69"/>
      <c r="C23" s="137">
        <f>SUM(M24,M27)</f>
        <v>0</v>
      </c>
      <c r="D23" s="160"/>
      <c r="E23" s="166"/>
      <c r="F23" s="167" t="s">
        <v>25</v>
      </c>
      <c r="G23" s="142"/>
      <c r="H23" s="149" t="s">
        <v>26</v>
      </c>
      <c r="I23" s="162"/>
      <c r="J23" s="150" t="s">
        <v>44</v>
      </c>
      <c r="K23" s="164"/>
      <c r="L23" s="150" t="s">
        <v>48</v>
      </c>
      <c r="M23" s="146">
        <f>G23*I23*K23</f>
        <v>0</v>
      </c>
    </row>
    <row r="24" spans="2:13" ht="14.25" customHeight="1" x14ac:dyDescent="0.45">
      <c r="B24" s="69"/>
      <c r="C24" s="139">
        <f>C22-C23</f>
        <v>0</v>
      </c>
      <c r="D24" s="275" t="s">
        <v>28</v>
      </c>
      <c r="E24" s="276"/>
      <c r="F24" s="72"/>
      <c r="G24" s="73"/>
      <c r="H24" s="157" t="s">
        <v>26</v>
      </c>
      <c r="I24" s="75"/>
      <c r="J24" s="159" t="s">
        <v>44</v>
      </c>
      <c r="K24" s="75"/>
      <c r="L24" s="159" t="s">
        <v>48</v>
      </c>
      <c r="M24" s="169">
        <f>G24*I24*K24</f>
        <v>0</v>
      </c>
    </row>
    <row r="25" spans="2:13" ht="14.25" customHeight="1" x14ac:dyDescent="0.45">
      <c r="B25" s="69"/>
      <c r="C25" s="87"/>
      <c r="D25" s="88"/>
      <c r="E25" s="89"/>
      <c r="F25" s="89"/>
      <c r="G25" s="90"/>
      <c r="H25" s="91"/>
      <c r="I25" s="92"/>
      <c r="J25" s="93"/>
      <c r="K25" s="92"/>
      <c r="L25" s="93"/>
      <c r="M25" s="94"/>
    </row>
    <row r="26" spans="2:13" ht="14.25" customHeight="1" x14ac:dyDescent="0.45">
      <c r="B26" s="69"/>
      <c r="C26" s="87"/>
      <c r="D26" s="160"/>
      <c r="E26" s="166"/>
      <c r="F26" s="167" t="s">
        <v>29</v>
      </c>
      <c r="G26" s="142"/>
      <c r="H26" s="168" t="s">
        <v>26</v>
      </c>
      <c r="I26" s="151"/>
      <c r="J26" s="150" t="s">
        <v>44</v>
      </c>
      <c r="K26" s="151"/>
      <c r="L26" s="150" t="s">
        <v>48</v>
      </c>
      <c r="M26" s="146">
        <f>G26*I26*K26</f>
        <v>0</v>
      </c>
    </row>
    <row r="27" spans="2:13" ht="14.25" customHeight="1" x14ac:dyDescent="0.45">
      <c r="B27" s="69"/>
      <c r="C27" s="87"/>
      <c r="D27" s="275" t="s">
        <v>28</v>
      </c>
      <c r="E27" s="276"/>
      <c r="F27" s="72"/>
      <c r="G27" s="73"/>
      <c r="H27" s="157" t="s">
        <v>26</v>
      </c>
      <c r="I27" s="75"/>
      <c r="J27" s="159" t="s">
        <v>44</v>
      </c>
      <c r="K27" s="75"/>
      <c r="L27" s="159" t="s">
        <v>48</v>
      </c>
      <c r="M27" s="169">
        <f>G27*I27*K27</f>
        <v>0</v>
      </c>
    </row>
    <row r="28" spans="2:13" ht="14.25" customHeight="1" x14ac:dyDescent="0.45">
      <c r="B28" s="69"/>
      <c r="C28" s="87"/>
      <c r="D28" s="80"/>
      <c r="E28" s="81"/>
      <c r="F28" s="81"/>
      <c r="G28" s="95"/>
      <c r="H28" s="83"/>
      <c r="I28" s="84"/>
      <c r="J28" s="85"/>
      <c r="K28" s="84"/>
      <c r="L28" s="85"/>
      <c r="M28" s="96"/>
    </row>
    <row r="29" spans="2:13" ht="14.25" customHeight="1" x14ac:dyDescent="0.45">
      <c r="B29" s="62" t="s">
        <v>49</v>
      </c>
      <c r="C29" s="63">
        <f>SUM(M30,M34)</f>
        <v>0</v>
      </c>
      <c r="D29" s="64" t="s">
        <v>50</v>
      </c>
      <c r="E29" s="65" t="s">
        <v>23</v>
      </c>
      <c r="F29" s="66" t="s">
        <v>97</v>
      </c>
      <c r="G29" s="67"/>
      <c r="H29" s="67"/>
      <c r="I29" s="67"/>
      <c r="J29" s="67"/>
      <c r="K29" s="67"/>
      <c r="L29" s="67"/>
      <c r="M29" s="68"/>
    </row>
    <row r="30" spans="2:13" ht="14.25" customHeight="1" x14ac:dyDescent="0.45">
      <c r="B30" s="69"/>
      <c r="C30" s="137">
        <f>SUM(M31,M35)</f>
        <v>0</v>
      </c>
      <c r="D30" s="160"/>
      <c r="E30" s="161"/>
      <c r="F30" s="161"/>
      <c r="G30" s="142"/>
      <c r="H30" s="143" t="s">
        <v>26</v>
      </c>
      <c r="I30" s="162"/>
      <c r="J30" s="163" t="s">
        <v>44</v>
      </c>
      <c r="K30" s="164"/>
      <c r="L30" s="163" t="s">
        <v>48</v>
      </c>
      <c r="M30" s="146">
        <f>G30*I30*K30</f>
        <v>0</v>
      </c>
    </row>
    <row r="31" spans="2:13" ht="14.25" customHeight="1" x14ac:dyDescent="0.45">
      <c r="B31" s="69"/>
      <c r="C31" s="139">
        <f>C29-C30</f>
        <v>0</v>
      </c>
      <c r="D31" s="275" t="s">
        <v>90</v>
      </c>
      <c r="E31" s="276"/>
      <c r="F31" s="72"/>
      <c r="G31" s="73"/>
      <c r="H31" s="157" t="s">
        <v>26</v>
      </c>
      <c r="I31" s="75"/>
      <c r="J31" s="159" t="s">
        <v>44</v>
      </c>
      <c r="K31" s="75"/>
      <c r="L31" s="159" t="s">
        <v>48</v>
      </c>
      <c r="M31" s="169">
        <f>G31*I31*K31</f>
        <v>0</v>
      </c>
    </row>
    <row r="32" spans="2:13" ht="14.25" customHeight="1" x14ac:dyDescent="0.45">
      <c r="B32" s="69"/>
      <c r="C32" s="87"/>
      <c r="D32" s="88"/>
      <c r="E32" s="89"/>
      <c r="F32" s="89"/>
      <c r="G32" s="90"/>
      <c r="H32" s="91"/>
      <c r="I32" s="92"/>
      <c r="J32" s="93"/>
      <c r="K32" s="92"/>
      <c r="L32" s="93"/>
      <c r="M32" s="94"/>
    </row>
    <row r="33" spans="2:13" ht="14.25" customHeight="1" x14ac:dyDescent="0.45">
      <c r="B33" s="69"/>
      <c r="C33" s="87"/>
      <c r="D33" s="97" t="s">
        <v>51</v>
      </c>
      <c r="E33" s="58" t="s">
        <v>23</v>
      </c>
      <c r="F33" s="98" t="s">
        <v>97</v>
      </c>
      <c r="G33" s="99"/>
      <c r="H33" s="99"/>
      <c r="I33" s="99"/>
      <c r="J33" s="99"/>
      <c r="K33" s="99"/>
      <c r="L33" s="99"/>
      <c r="M33" s="100"/>
    </row>
    <row r="34" spans="2:13" ht="14.25" customHeight="1" x14ac:dyDescent="0.45">
      <c r="B34" s="69"/>
      <c r="C34" s="87"/>
      <c r="D34" s="160"/>
      <c r="E34" s="161"/>
      <c r="F34" s="161"/>
      <c r="G34" s="142"/>
      <c r="H34" s="143" t="s">
        <v>26</v>
      </c>
      <c r="I34" s="162"/>
      <c r="J34" s="163" t="s">
        <v>44</v>
      </c>
      <c r="K34" s="164"/>
      <c r="L34" s="163" t="s">
        <v>48</v>
      </c>
      <c r="M34" s="146">
        <f>G34*I34*K34</f>
        <v>0</v>
      </c>
    </row>
    <row r="35" spans="2:13" ht="14.25" customHeight="1" x14ac:dyDescent="0.45">
      <c r="B35" s="69"/>
      <c r="C35" s="87"/>
      <c r="D35" s="275" t="s">
        <v>91</v>
      </c>
      <c r="E35" s="276"/>
      <c r="F35" s="72"/>
      <c r="G35" s="73"/>
      <c r="H35" s="157" t="s">
        <v>26</v>
      </c>
      <c r="I35" s="75"/>
      <c r="J35" s="159" t="s">
        <v>44</v>
      </c>
      <c r="K35" s="75"/>
      <c r="L35" s="159" t="s">
        <v>48</v>
      </c>
      <c r="M35" s="169">
        <f>G35*I35*K35</f>
        <v>0</v>
      </c>
    </row>
    <row r="36" spans="2:13" ht="14.25" customHeight="1" x14ac:dyDescent="0.45">
      <c r="B36" s="78"/>
      <c r="C36" s="79"/>
      <c r="D36" s="101"/>
      <c r="E36" s="102"/>
      <c r="F36" s="102"/>
      <c r="G36" s="101"/>
      <c r="H36" s="103"/>
      <c r="I36" s="101"/>
      <c r="J36" s="101"/>
      <c r="K36" s="101"/>
      <c r="L36" s="101"/>
      <c r="M36" s="104"/>
    </row>
    <row r="37" spans="2:13" ht="14.25" customHeight="1" x14ac:dyDescent="0.45">
      <c r="B37" s="62" t="s">
        <v>52</v>
      </c>
      <c r="C37" s="63">
        <f>SUM(M38:M39)</f>
        <v>0</v>
      </c>
      <c r="D37" s="64" t="s">
        <v>53</v>
      </c>
      <c r="E37" s="65" t="s">
        <v>23</v>
      </c>
      <c r="F37" s="66" t="str">
        <f>IF(K4&lt;&gt;0,"1事業　50,000円","対象国を選択してください")</f>
        <v>対象国を選択してください</v>
      </c>
      <c r="G37" s="67"/>
      <c r="H37" s="67"/>
      <c r="I37" s="67"/>
      <c r="J37" s="67"/>
      <c r="K37" s="67"/>
      <c r="L37" s="67"/>
      <c r="M37" s="68"/>
    </row>
    <row r="38" spans="2:13" ht="14.25" customHeight="1" x14ac:dyDescent="0.45">
      <c r="B38" s="69"/>
      <c r="C38" s="137">
        <f>M40</f>
        <v>0</v>
      </c>
      <c r="D38" s="119" t="s">
        <v>54</v>
      </c>
      <c r="E38" s="141"/>
      <c r="F38" s="141"/>
      <c r="G38" s="142"/>
      <c r="H38" s="143" t="s">
        <v>26</v>
      </c>
      <c r="I38" s="144"/>
      <c r="J38" s="145" t="s">
        <v>45</v>
      </c>
      <c r="K38" s="145"/>
      <c r="L38" s="145"/>
      <c r="M38" s="146">
        <f>G38*I38</f>
        <v>0</v>
      </c>
    </row>
    <row r="39" spans="2:13" ht="14.25" customHeight="1" x14ac:dyDescent="0.45">
      <c r="B39" s="69"/>
      <c r="C39" s="139">
        <f>C37-C38</f>
        <v>0</v>
      </c>
      <c r="D39" s="119" t="s">
        <v>55</v>
      </c>
      <c r="E39" s="141"/>
      <c r="F39" s="141"/>
      <c r="G39" s="142"/>
      <c r="H39" s="143" t="s">
        <v>26</v>
      </c>
      <c r="I39" s="144"/>
      <c r="J39" s="145" t="s">
        <v>45</v>
      </c>
      <c r="K39" s="145"/>
      <c r="L39" s="145"/>
      <c r="M39" s="146">
        <f>G39*I39</f>
        <v>0</v>
      </c>
    </row>
    <row r="40" spans="2:13" ht="14.25" customHeight="1" x14ac:dyDescent="0.45">
      <c r="B40" s="69"/>
      <c r="C40" s="105"/>
      <c r="D40" s="140" t="s">
        <v>28</v>
      </c>
      <c r="E40" s="72"/>
      <c r="F40" s="72"/>
      <c r="G40" s="106"/>
      <c r="H40" s="74"/>
      <c r="I40" s="76"/>
      <c r="J40" s="76"/>
      <c r="K40" s="76"/>
      <c r="L40" s="76"/>
      <c r="M40" s="169">
        <f>IF(M38+M39&gt;50000,50000,M38+M39)</f>
        <v>0</v>
      </c>
    </row>
    <row r="41" spans="2:13" ht="14.25" customHeight="1" x14ac:dyDescent="0.45">
      <c r="B41" s="69"/>
      <c r="C41" s="87"/>
      <c r="D41" s="107"/>
      <c r="E41" s="108"/>
      <c r="F41" s="108"/>
      <c r="G41" s="109"/>
      <c r="H41" s="110"/>
      <c r="I41" s="109"/>
      <c r="J41" s="109"/>
      <c r="K41" s="109"/>
      <c r="L41" s="109"/>
      <c r="M41" s="111"/>
    </row>
    <row r="42" spans="2:13" ht="14.25" customHeight="1" x14ac:dyDescent="0.45">
      <c r="B42" s="69"/>
      <c r="C42" s="112">
        <f>SUM(M43,M45)</f>
        <v>0</v>
      </c>
      <c r="D42" s="97" t="s">
        <v>98</v>
      </c>
      <c r="E42" s="58" t="s">
        <v>23</v>
      </c>
      <c r="F42" s="98" t="s">
        <v>94</v>
      </c>
      <c r="G42" s="99"/>
      <c r="H42" s="99"/>
      <c r="I42" s="99"/>
      <c r="J42" s="99"/>
      <c r="K42" s="99"/>
      <c r="L42" s="99"/>
      <c r="M42" s="100"/>
    </row>
    <row r="43" spans="2:13" ht="14.25" customHeight="1" x14ac:dyDescent="0.45">
      <c r="B43" s="69"/>
      <c r="C43" s="137">
        <f>SUM(M44,M46)</f>
        <v>0</v>
      </c>
      <c r="D43" s="147" t="s">
        <v>57</v>
      </c>
      <c r="E43" s="148"/>
      <c r="F43" s="148"/>
      <c r="G43" s="142"/>
      <c r="H43" s="149" t="s">
        <v>26</v>
      </c>
      <c r="I43" s="144"/>
      <c r="J43" s="150" t="s">
        <v>58</v>
      </c>
      <c r="K43" s="151"/>
      <c r="L43" s="150" t="s">
        <v>45</v>
      </c>
      <c r="M43" s="146">
        <f>G43*I43*K43</f>
        <v>0</v>
      </c>
    </row>
    <row r="44" spans="2:13" ht="14.25" customHeight="1" x14ac:dyDescent="0.45">
      <c r="B44" s="69"/>
      <c r="C44" s="139">
        <f>C42-C43</f>
        <v>0</v>
      </c>
      <c r="D44" s="275" t="s">
        <v>59</v>
      </c>
      <c r="E44" s="276"/>
      <c r="F44" s="72"/>
      <c r="G44" s="73"/>
      <c r="H44" s="157" t="s">
        <v>26</v>
      </c>
      <c r="I44" s="75"/>
      <c r="J44" s="159" t="s">
        <v>58</v>
      </c>
      <c r="K44" s="75"/>
      <c r="L44" s="159" t="s">
        <v>45</v>
      </c>
      <c r="M44" s="169">
        <f>G44*I44*K44</f>
        <v>0</v>
      </c>
    </row>
    <row r="45" spans="2:13" ht="14.25" customHeight="1" x14ac:dyDescent="0.45">
      <c r="B45" s="69"/>
      <c r="C45" s="105"/>
      <c r="D45" s="147" t="s">
        <v>60</v>
      </c>
      <c r="E45" s="152"/>
      <c r="F45" s="152"/>
      <c r="G45" s="142"/>
      <c r="H45" s="149" t="s">
        <v>26</v>
      </c>
      <c r="I45" s="144"/>
      <c r="J45" s="150" t="s">
        <v>58</v>
      </c>
      <c r="K45" s="151"/>
      <c r="L45" s="150" t="s">
        <v>45</v>
      </c>
      <c r="M45" s="146">
        <f>G45*I45*K45</f>
        <v>0</v>
      </c>
    </row>
    <row r="46" spans="2:13" ht="14.25" customHeight="1" x14ac:dyDescent="0.45">
      <c r="B46" s="69"/>
      <c r="C46" s="87"/>
      <c r="D46" s="275" t="s">
        <v>61</v>
      </c>
      <c r="E46" s="276"/>
      <c r="F46" s="72"/>
      <c r="G46" s="73"/>
      <c r="H46" s="157" t="s">
        <v>26</v>
      </c>
      <c r="I46" s="75"/>
      <c r="J46" s="159" t="s">
        <v>58</v>
      </c>
      <c r="K46" s="75"/>
      <c r="L46" s="159" t="s">
        <v>45</v>
      </c>
      <c r="M46" s="169">
        <f>G46*I46*K46</f>
        <v>0</v>
      </c>
    </row>
    <row r="47" spans="2:13" ht="14.25" customHeight="1" x14ac:dyDescent="0.45">
      <c r="B47" s="69"/>
      <c r="C47" s="87"/>
      <c r="D47" s="71"/>
      <c r="E47" s="72"/>
      <c r="F47" s="72"/>
      <c r="G47" s="106"/>
      <c r="H47" s="74"/>
      <c r="I47" s="76"/>
      <c r="J47" s="76"/>
      <c r="K47" s="76"/>
      <c r="L47" s="76"/>
      <c r="M47" s="77"/>
    </row>
    <row r="48" spans="2:13" ht="14.25" customHeight="1" x14ac:dyDescent="0.45">
      <c r="B48" s="62" t="s">
        <v>62</v>
      </c>
      <c r="C48" s="63">
        <f>M49</f>
        <v>0</v>
      </c>
      <c r="D48" s="113" t="s">
        <v>63</v>
      </c>
      <c r="E48" s="114"/>
      <c r="F48" s="114"/>
      <c r="G48" s="115"/>
      <c r="H48" s="116"/>
      <c r="I48" s="117"/>
      <c r="J48" s="117"/>
      <c r="K48" s="117"/>
      <c r="L48" s="117"/>
      <c r="M48" s="118"/>
    </row>
    <row r="49" spans="2:13" ht="14.25" customHeight="1" x14ac:dyDescent="0.45">
      <c r="B49" s="69"/>
      <c r="C49" s="70">
        <f>C48</f>
        <v>0</v>
      </c>
      <c r="D49" s="119" t="s">
        <v>64</v>
      </c>
      <c r="E49" s="120"/>
      <c r="F49" s="121"/>
      <c r="G49" s="142"/>
      <c r="H49" s="149" t="s">
        <v>26</v>
      </c>
      <c r="I49" s="144"/>
      <c r="J49" s="150" t="s">
        <v>65</v>
      </c>
      <c r="K49" s="150"/>
      <c r="L49" s="150"/>
      <c r="M49" s="146">
        <f>G49*I49</f>
        <v>0</v>
      </c>
    </row>
    <row r="50" spans="2:13" ht="14.25" customHeight="1" thickBot="1" x14ac:dyDescent="0.5">
      <c r="B50" s="69"/>
      <c r="C50" s="87"/>
      <c r="D50" s="58"/>
      <c r="E50" s="59"/>
      <c r="F50" s="59"/>
      <c r="G50" s="58"/>
      <c r="H50" s="122"/>
      <c r="I50" s="58"/>
      <c r="J50" s="58"/>
      <c r="K50" s="58"/>
      <c r="L50" s="58"/>
      <c r="M50" s="123"/>
    </row>
    <row r="51" spans="2:13" ht="15" customHeight="1" thickTop="1" x14ac:dyDescent="0.45">
      <c r="B51" s="277" t="s">
        <v>14</v>
      </c>
      <c r="C51" s="124">
        <f>SUM(C18,C22,C29,C37,C42,C48)</f>
        <v>0</v>
      </c>
      <c r="D51" s="280"/>
      <c r="E51" s="281"/>
      <c r="F51" s="281"/>
      <c r="G51" s="281"/>
      <c r="H51" s="281"/>
      <c r="I51" s="281"/>
      <c r="J51" s="281"/>
      <c r="K51" s="281"/>
      <c r="L51" s="281"/>
      <c r="M51" s="282"/>
    </row>
    <row r="52" spans="2:13" ht="14.25" customHeight="1" x14ac:dyDescent="0.45">
      <c r="B52" s="278"/>
      <c r="C52" s="154">
        <f>SUM(C19,C23,C30,C38,C43)</f>
        <v>0</v>
      </c>
      <c r="D52" s="283"/>
      <c r="E52" s="284"/>
      <c r="F52" s="284"/>
      <c r="G52" s="284"/>
      <c r="H52" s="284"/>
      <c r="I52" s="284"/>
      <c r="J52" s="284"/>
      <c r="K52" s="284"/>
      <c r="L52" s="284"/>
      <c r="M52" s="285"/>
    </row>
    <row r="53" spans="2:13" ht="17.25" customHeight="1" x14ac:dyDescent="0.45">
      <c r="B53" s="279"/>
      <c r="C53" s="153">
        <f>C51-C52</f>
        <v>0</v>
      </c>
      <c r="D53" s="286"/>
      <c r="E53" s="287"/>
      <c r="F53" s="287"/>
      <c r="G53" s="287"/>
      <c r="H53" s="287"/>
      <c r="I53" s="287"/>
      <c r="J53" s="287"/>
      <c r="K53" s="287"/>
      <c r="L53" s="287"/>
      <c r="M53" s="288"/>
    </row>
    <row r="55" spans="2:13" ht="16.2" x14ac:dyDescent="0.45">
      <c r="B55" s="51" t="s">
        <v>34</v>
      </c>
      <c r="D55" s="126"/>
    </row>
    <row r="56" spans="2:13" x14ac:dyDescent="0.45">
      <c r="B56" s="289"/>
      <c r="C56" s="290"/>
      <c r="D56" s="290"/>
      <c r="E56" s="290"/>
      <c r="F56" s="290"/>
      <c r="G56" s="290"/>
      <c r="H56" s="290"/>
      <c r="I56" s="290"/>
      <c r="J56" s="290"/>
      <c r="K56" s="290"/>
      <c r="L56" s="290"/>
      <c r="M56" s="291"/>
    </row>
    <row r="57" spans="2:13" x14ac:dyDescent="0.45">
      <c r="B57" s="292"/>
      <c r="C57" s="293"/>
      <c r="D57" s="293"/>
      <c r="E57" s="293"/>
      <c r="F57" s="293"/>
      <c r="G57" s="293"/>
      <c r="H57" s="293"/>
      <c r="I57" s="293"/>
      <c r="J57" s="293"/>
      <c r="K57" s="293"/>
      <c r="L57" s="293"/>
      <c r="M57" s="294"/>
    </row>
    <row r="58" spans="2:13" x14ac:dyDescent="0.45">
      <c r="B58" s="292"/>
      <c r="C58" s="293"/>
      <c r="D58" s="293"/>
      <c r="E58" s="293"/>
      <c r="F58" s="293"/>
      <c r="G58" s="293"/>
      <c r="H58" s="293"/>
      <c r="I58" s="293"/>
      <c r="J58" s="293"/>
      <c r="K58" s="293"/>
      <c r="L58" s="293"/>
      <c r="M58" s="294"/>
    </row>
    <row r="59" spans="2:13" x14ac:dyDescent="0.45">
      <c r="B59" s="292"/>
      <c r="C59" s="293"/>
      <c r="D59" s="293"/>
      <c r="E59" s="293"/>
      <c r="F59" s="293"/>
      <c r="G59" s="293"/>
      <c r="H59" s="293"/>
      <c r="I59" s="293"/>
      <c r="J59" s="293"/>
      <c r="K59" s="293"/>
      <c r="L59" s="293"/>
      <c r="M59" s="294"/>
    </row>
    <row r="60" spans="2:13" x14ac:dyDescent="0.45">
      <c r="B60" s="295"/>
      <c r="C60" s="296"/>
      <c r="D60" s="296"/>
      <c r="E60" s="296"/>
      <c r="F60" s="296"/>
      <c r="G60" s="296"/>
      <c r="H60" s="296"/>
      <c r="I60" s="296"/>
      <c r="J60" s="296"/>
      <c r="K60" s="296"/>
      <c r="L60" s="296"/>
      <c r="M60" s="297"/>
    </row>
  </sheetData>
  <mergeCells count="25">
    <mergeCell ref="D46:E46"/>
    <mergeCell ref="B51:B53"/>
    <mergeCell ref="D51:M53"/>
    <mergeCell ref="B56:M60"/>
    <mergeCell ref="D20:E20"/>
    <mergeCell ref="D24:E24"/>
    <mergeCell ref="D27:E27"/>
    <mergeCell ref="D31:E31"/>
    <mergeCell ref="D35:E35"/>
    <mergeCell ref="D44:E44"/>
    <mergeCell ref="D8:M8"/>
    <mergeCell ref="D9:M9"/>
    <mergeCell ref="D10:M10"/>
    <mergeCell ref="D11:M11"/>
    <mergeCell ref="B16:B17"/>
    <mergeCell ref="C16:C17"/>
    <mergeCell ref="D16:M16"/>
    <mergeCell ref="D17:E17"/>
    <mergeCell ref="I17:J17"/>
    <mergeCell ref="B6:M6"/>
    <mergeCell ref="B1:L1"/>
    <mergeCell ref="C4:G4"/>
    <mergeCell ref="H4:J4"/>
    <mergeCell ref="K4:M4"/>
    <mergeCell ref="B2:M2"/>
  </mergeCells>
  <phoneticPr fontId="2"/>
  <conditionalFormatting sqref="F18">
    <cfRule type="cellIs" dxfId="5" priority="5" stopIfTrue="1" operator="equal">
      <formula>"対象国を選択してください"</formula>
    </cfRule>
  </conditionalFormatting>
  <conditionalFormatting sqref="F22">
    <cfRule type="cellIs" dxfId="4" priority="4" stopIfTrue="1" operator="equal">
      <formula>"対象国を選択してください"</formula>
    </cfRule>
  </conditionalFormatting>
  <conditionalFormatting sqref="F29">
    <cfRule type="cellIs" dxfId="3" priority="3" stopIfTrue="1" operator="equal">
      <formula>"対象国を選択してください"</formula>
    </cfRule>
  </conditionalFormatting>
  <conditionalFormatting sqref="F33">
    <cfRule type="cellIs" dxfId="2" priority="2" stopIfTrue="1" operator="equal">
      <formula>"対象国を選択してください"</formula>
    </cfRule>
  </conditionalFormatting>
  <conditionalFormatting sqref="F37">
    <cfRule type="cellIs" dxfId="1" priority="8" stopIfTrue="1" operator="equal">
      <formula>"対象国を選択してください"</formula>
    </cfRule>
  </conditionalFormatting>
  <conditionalFormatting sqref="F42">
    <cfRule type="cellIs" dxfId="0" priority="1" stopIfTrue="1" operator="equal">
      <formula>"対象国を選択してください"</formula>
    </cfRule>
  </conditionalFormatting>
  <dataValidations count="1">
    <dataValidation type="list" showInputMessage="1" showErrorMessage="1" sqref="K65540:M65540 K131076:M131076 K196612:M196612 K262148:M262148 K327684:M327684 K393220:M393220 K458756:M458756 K524292:M524292 K589828:M589828 K655364:M655364 K720900:M720900 K786436:M786436 K851972:M851972 K917508:M917508 K983044:M983044 K4:M4" xr:uid="{4EEF8222-7895-4D45-A4E8-A07EBDAC11CD}">
      <formula1>国名</formula1>
    </dataValidation>
  </dataValidations>
  <pageMargins left="0.70866141732283472" right="0.70866141732283472" top="0.74803149606299213" bottom="0.74803149606299213" header="0.31496062992125984" footer="0.31496062992125984"/>
  <pageSetup paperSize="9" scale="53"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0A8BE-5839-47B7-BFBA-0E5A053268E9}">
  <dimension ref="A1:F14"/>
  <sheetViews>
    <sheetView workbookViewId="0">
      <selection activeCell="D9" sqref="D9"/>
    </sheetView>
  </sheetViews>
  <sheetFormatPr defaultRowHeight="18" x14ac:dyDescent="0.45"/>
  <cols>
    <col min="1" max="1" width="11.8984375" bestFit="1" customWidth="1"/>
    <col min="2" max="2" width="14.09765625" bestFit="1" customWidth="1"/>
    <col min="3" max="5" width="13.09765625" bestFit="1" customWidth="1"/>
    <col min="6" max="6" width="12.19921875" bestFit="1" customWidth="1"/>
  </cols>
  <sheetData>
    <row r="1" spans="1:6" x14ac:dyDescent="0.45">
      <c r="A1" s="127"/>
      <c r="B1" s="127" t="s">
        <v>22</v>
      </c>
      <c r="C1" s="127" t="s">
        <v>68</v>
      </c>
      <c r="D1" s="127" t="s">
        <v>69</v>
      </c>
      <c r="E1" s="127" t="s">
        <v>70</v>
      </c>
      <c r="F1" s="127" t="s">
        <v>71</v>
      </c>
    </row>
    <row r="2" spans="1:6" x14ac:dyDescent="0.45">
      <c r="A2" s="127" t="s">
        <v>76</v>
      </c>
      <c r="B2" s="127" t="s">
        <v>87</v>
      </c>
      <c r="C2" s="127" t="s">
        <v>88</v>
      </c>
      <c r="D2" s="127" t="s">
        <v>74</v>
      </c>
      <c r="E2" s="127" t="s">
        <v>74</v>
      </c>
      <c r="F2" s="127" t="s">
        <v>72</v>
      </c>
    </row>
    <row r="3" spans="1:6" x14ac:dyDescent="0.45">
      <c r="A3" s="127" t="s">
        <v>77</v>
      </c>
      <c r="B3" s="127" t="s">
        <v>87</v>
      </c>
      <c r="C3" s="127" t="s">
        <v>73</v>
      </c>
      <c r="D3" s="127" t="s">
        <v>74</v>
      </c>
      <c r="E3" s="127" t="s">
        <v>74</v>
      </c>
      <c r="F3" s="127" t="s">
        <v>72</v>
      </c>
    </row>
    <row r="4" spans="1:6" x14ac:dyDescent="0.45">
      <c r="A4" s="127" t="s">
        <v>78</v>
      </c>
      <c r="B4" s="127" t="s">
        <v>87</v>
      </c>
      <c r="C4" s="127" t="s">
        <v>88</v>
      </c>
      <c r="D4" s="127" t="s">
        <v>74</v>
      </c>
      <c r="E4" s="127" t="s">
        <v>74</v>
      </c>
      <c r="F4" s="127" t="s">
        <v>72</v>
      </c>
    </row>
    <row r="5" spans="1:6" x14ac:dyDescent="0.45">
      <c r="A5" s="127" t="s">
        <v>79</v>
      </c>
      <c r="B5" s="127" t="s">
        <v>87</v>
      </c>
      <c r="C5" s="127" t="s">
        <v>88</v>
      </c>
      <c r="D5" s="127" t="s">
        <v>74</v>
      </c>
      <c r="E5" s="127" t="s">
        <v>74</v>
      </c>
      <c r="F5" s="127" t="s">
        <v>72</v>
      </c>
    </row>
    <row r="6" spans="1:6" x14ac:dyDescent="0.45">
      <c r="A6" s="127" t="s">
        <v>80</v>
      </c>
      <c r="B6" s="127" t="s">
        <v>87</v>
      </c>
      <c r="C6" s="127" t="s">
        <v>88</v>
      </c>
      <c r="D6" s="127" t="s">
        <v>74</v>
      </c>
      <c r="E6" s="127" t="s">
        <v>74</v>
      </c>
      <c r="F6" s="127" t="s">
        <v>72</v>
      </c>
    </row>
    <row r="7" spans="1:6" x14ac:dyDescent="0.45">
      <c r="A7" s="127" t="s">
        <v>81</v>
      </c>
      <c r="B7" s="127" t="s">
        <v>87</v>
      </c>
      <c r="C7" s="127" t="s">
        <v>88</v>
      </c>
      <c r="D7" s="127" t="s">
        <v>74</v>
      </c>
      <c r="E7" s="127" t="s">
        <v>74</v>
      </c>
      <c r="F7" s="127" t="s">
        <v>72</v>
      </c>
    </row>
    <row r="8" spans="1:6" x14ac:dyDescent="0.45">
      <c r="A8" s="127" t="s">
        <v>82</v>
      </c>
      <c r="B8" s="127" t="s">
        <v>87</v>
      </c>
      <c r="C8" s="127" t="s">
        <v>88</v>
      </c>
      <c r="D8" s="127" t="s">
        <v>74</v>
      </c>
      <c r="E8" s="127" t="s">
        <v>74</v>
      </c>
      <c r="F8" s="127" t="s">
        <v>72</v>
      </c>
    </row>
    <row r="9" spans="1:6" x14ac:dyDescent="0.45">
      <c r="A9" s="127" t="s">
        <v>83</v>
      </c>
      <c r="B9" s="127" t="s">
        <v>87</v>
      </c>
      <c r="C9" s="127" t="s">
        <v>88</v>
      </c>
      <c r="D9" s="127" t="s">
        <v>74</v>
      </c>
      <c r="E9" s="127" t="s">
        <v>74</v>
      </c>
      <c r="F9" s="127" t="s">
        <v>72</v>
      </c>
    </row>
    <row r="10" spans="1:6" x14ac:dyDescent="0.45">
      <c r="A10" s="127" t="s">
        <v>84</v>
      </c>
      <c r="B10" s="127" t="s">
        <v>87</v>
      </c>
      <c r="C10" s="127" t="s">
        <v>88</v>
      </c>
      <c r="D10" s="127" t="s">
        <v>74</v>
      </c>
      <c r="E10" s="127" t="s">
        <v>74</v>
      </c>
      <c r="F10" s="127" t="s">
        <v>72</v>
      </c>
    </row>
    <row r="11" spans="1:6" x14ac:dyDescent="0.45">
      <c r="A11" s="127" t="s">
        <v>85</v>
      </c>
      <c r="B11" s="127" t="s">
        <v>87</v>
      </c>
      <c r="C11" s="127" t="s">
        <v>88</v>
      </c>
      <c r="D11" s="127" t="s">
        <v>74</v>
      </c>
      <c r="E11" s="127" t="s">
        <v>74</v>
      </c>
      <c r="F11" s="127" t="s">
        <v>72</v>
      </c>
    </row>
    <row r="12" spans="1:6" x14ac:dyDescent="0.45">
      <c r="A12" s="127" t="s">
        <v>86</v>
      </c>
      <c r="B12" s="127" t="s">
        <v>87</v>
      </c>
      <c r="C12" s="127" t="s">
        <v>88</v>
      </c>
      <c r="D12" s="127" t="s">
        <v>74</v>
      </c>
      <c r="E12" s="127" t="s">
        <v>74</v>
      </c>
      <c r="F12" s="127" t="s">
        <v>72</v>
      </c>
    </row>
    <row r="13" spans="1:6" x14ac:dyDescent="0.45">
      <c r="A13" s="2"/>
      <c r="B13" s="2"/>
      <c r="C13" s="2"/>
      <c r="D13" s="2"/>
      <c r="E13" s="2"/>
      <c r="F13" s="2"/>
    </row>
    <row r="14" spans="1:6" x14ac:dyDescent="0.45">
      <c r="A14" s="2"/>
      <c r="B14" s="2"/>
      <c r="C14" s="2"/>
      <c r="D14" s="2"/>
      <c r="E14" s="2"/>
      <c r="F14"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《例》派遣</vt:lpstr>
      <vt:lpstr>派遣</vt:lpstr>
      <vt:lpstr>《例》受入</vt:lpstr>
      <vt:lpstr>受入</vt:lpstr>
      <vt:lpstr>リスト</vt:lpstr>
      <vt:lpstr>リスト!Print_Area</vt:lpstr>
      <vt:lpstr>航空運賃</vt:lpstr>
      <vt:lpstr>国名</vt:lpstr>
      <vt:lpstr>車両</vt:lpstr>
      <vt:lpstr>諸謝金</vt:lpstr>
      <vt:lpstr>滞在費</vt:lpstr>
      <vt:lpstr>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杵渕 真理</dc:creator>
  <cp:lastModifiedBy>栗原 洋和</cp:lastModifiedBy>
  <dcterms:created xsi:type="dcterms:W3CDTF">2026-01-08T01:33:34Z</dcterms:created>
  <dcterms:modified xsi:type="dcterms:W3CDTF">2026-01-16T00:35:22Z</dcterms:modified>
</cp:coreProperties>
</file>